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lforet/Desktop/Center On PBIS/PBIS Forum 2021/I2/"/>
    </mc:Choice>
  </mc:AlternateContent>
  <xr:revisionPtr revIDLastSave="0" documentId="8_{3EB1054E-B0F6-AF44-845F-2FEED5BBCE4E}" xr6:coauthVersionLast="47" xr6:coauthVersionMax="47" xr10:uidLastSave="{00000000-0000-0000-0000-000000000000}"/>
  <bookViews>
    <workbookView xWindow="680" yWindow="500" windowWidth="33600" windowHeight="18200" firstSheet="4" activeTab="19" xr2:uid="{00000000-000D-0000-FFFF-FFFF00000000}"/>
  </bookViews>
  <sheets>
    <sheet name="Early Ed" sheetId="1" r:id="rId1"/>
    <sheet name="Elementary" sheetId="2" r:id="rId2"/>
    <sheet name="Elementary with EE" sheetId="3" r:id="rId3"/>
    <sheet name="20-21 School Year" sheetId="4" state="hidden" r:id="rId4"/>
    <sheet name="Middle School" sheetId="5" r:id="rId5"/>
    <sheet name="High School" sheetId="6" r:id="rId6"/>
    <sheet name="Jumpstart Success Items" sheetId="7" r:id="rId7"/>
    <sheet name="Training and Goals Plan" sheetId="8" r:id="rId8"/>
    <sheet name="August" sheetId="9" r:id="rId9"/>
    <sheet name="September" sheetId="10" r:id="rId10"/>
    <sheet name="October" sheetId="11" r:id="rId11"/>
    <sheet name="November" sheetId="12" r:id="rId12"/>
    <sheet name="December" sheetId="13" r:id="rId13"/>
    <sheet name="January" sheetId="14" r:id="rId14"/>
    <sheet name="February" sheetId="15" r:id="rId15"/>
    <sheet name="March" sheetId="16" r:id="rId16"/>
    <sheet name="April" sheetId="17" r:id="rId17"/>
    <sheet name="May" sheetId="18" r:id="rId18"/>
    <sheet name="PBIS BASELINE" sheetId="19" r:id="rId19"/>
    <sheet name="PBIS Mid" sheetId="20" r:id="rId20"/>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20" l="1"/>
  <c r="D3" i="20"/>
  <c r="C11" i="20"/>
  <c r="D11" i="20" s="1"/>
  <c r="C19" i="20"/>
  <c r="D19" i="20"/>
  <c r="C3" i="19"/>
  <c r="D3" i="19"/>
  <c r="C11" i="19"/>
  <c r="D11" i="19"/>
  <c r="C19" i="19"/>
  <c r="D19" i="19"/>
  <c r="A32" i="17"/>
  <c r="A32" i="16"/>
  <c r="A33" i="15"/>
  <c r="A35" i="14"/>
  <c r="A32" i="13"/>
  <c r="A33" i="12"/>
  <c r="A33" i="11"/>
  <c r="A34" i="10"/>
  <c r="E18" i="8"/>
  <c r="G18" i="8"/>
  <c r="H56" i="6"/>
  <c r="H43" i="6"/>
  <c r="H16" i="6"/>
  <c r="H14" i="6"/>
  <c r="H13" i="6"/>
  <c r="H57" i="5"/>
  <c r="H46" i="5"/>
  <c r="H19" i="5"/>
  <c r="H17" i="5"/>
  <c r="H16" i="5"/>
  <c r="L59" i="4"/>
  <c r="H58" i="4"/>
  <c r="H57" i="4"/>
  <c r="H56" i="4"/>
  <c r="L55" i="4"/>
  <c r="H55" i="4"/>
  <c r="L54" i="4"/>
  <c r="L53" i="4"/>
  <c r="H53" i="4"/>
  <c r="L52" i="4"/>
  <c r="H52" i="4"/>
  <c r="L51" i="4"/>
  <c r="H51" i="4"/>
  <c r="L50" i="4"/>
  <c r="H50" i="4"/>
  <c r="L49" i="4"/>
  <c r="H49" i="4"/>
  <c r="L47" i="4"/>
  <c r="H47" i="4"/>
  <c r="L46" i="4"/>
  <c r="H46" i="4"/>
  <c r="L45" i="4"/>
  <c r="H45" i="4"/>
  <c r="L44" i="4"/>
  <c r="H44" i="4"/>
  <c r="L43" i="4"/>
  <c r="H43" i="4"/>
  <c r="L42" i="4"/>
  <c r="L41" i="4"/>
  <c r="L40" i="4"/>
  <c r="L39" i="4"/>
  <c r="H38" i="4"/>
  <c r="L37" i="4"/>
  <c r="L36" i="4"/>
  <c r="L35" i="4"/>
  <c r="L34" i="4"/>
  <c r="L33" i="4"/>
  <c r="L32" i="4"/>
  <c r="L31" i="4"/>
  <c r="L30" i="4"/>
  <c r="L29" i="4"/>
  <c r="L28" i="4"/>
  <c r="L27" i="4"/>
  <c r="L26" i="4"/>
  <c r="L25" i="4"/>
  <c r="L24" i="4"/>
  <c r="L23" i="4"/>
  <c r="L22" i="4"/>
  <c r="L20" i="4"/>
  <c r="L19" i="4"/>
  <c r="L15" i="4"/>
  <c r="H15" i="4"/>
  <c r="L13" i="4"/>
  <c r="L12" i="4"/>
  <c r="L11" i="4"/>
  <c r="H11" i="4"/>
  <c r="E10" i="4"/>
  <c r="D10" i="4"/>
  <c r="E9" i="4"/>
  <c r="D9" i="4"/>
  <c r="L8" i="4"/>
  <c r="H8" i="4"/>
  <c r="L6" i="4"/>
  <c r="L5" i="4"/>
  <c r="L4" i="4"/>
  <c r="H4" i="4"/>
</calcChain>
</file>

<file path=xl/sharedStrings.xml><?xml version="1.0" encoding="utf-8"?>
<sst xmlns="http://schemas.openxmlformats.org/spreadsheetml/2006/main" count="1068" uniqueCount="380">
  <si>
    <t>Early Education Scorecard 2021-22</t>
  </si>
  <si>
    <t>FOCUS AREAS/ INDICATORS AND MEASURES</t>
  </si>
  <si>
    <t>SCORING CRITERIA</t>
  </si>
  <si>
    <t>Basic</t>
  </si>
  <si>
    <t>Nearing Goal</t>
  </si>
  <si>
    <t>Goal</t>
  </si>
  <si>
    <t>Focus Area</t>
  </si>
  <si>
    <t>Key Indicators</t>
  </si>
  <si>
    <t>#</t>
  </si>
  <si>
    <t>Essential Elements of Performance</t>
  </si>
  <si>
    <t>Fall 2021</t>
  </si>
  <si>
    <t>Mid-Year Update</t>
  </si>
  <si>
    <t>Spring 2022</t>
  </si>
  <si>
    <t>Tier I Instruction</t>
  </si>
  <si>
    <t>Implementation | Support</t>
  </si>
  <si>
    <t>By the Numbers</t>
  </si>
  <si>
    <t>Literacy Model Fidelity</t>
  </si>
  <si>
    <r>
      <rPr>
        <b/>
        <sz val="12"/>
        <color rgb="FF000000"/>
        <rFont val="Calibri, Arial"/>
      </rPr>
      <t xml:space="preserve">* </t>
    </r>
    <r>
      <rPr>
        <b/>
        <sz val="12"/>
        <color rgb="FF000000"/>
        <rFont val="Calibri, Arial"/>
      </rPr>
      <t xml:space="preserve">Rank </t>
    </r>
    <r>
      <rPr>
        <b/>
        <sz val="12"/>
        <color rgb="FF000000"/>
        <rFont val="Calibri, Arial"/>
      </rPr>
      <t>Initiative Implementation</t>
    </r>
    <r>
      <rPr>
        <sz val="12"/>
        <color rgb="FF000000"/>
        <rFont val="Calibri, Arial"/>
      </rPr>
      <t xml:space="preserve">
</t>
    </r>
    <r>
      <rPr>
        <sz val="11"/>
        <color rgb="FF000000"/>
        <rFont val="Calibri, Arial"/>
      </rPr>
      <t xml:space="preserve">1 = Beginning to meet consistely twice a week in grade level collaboration, but still working toward classroom application of strategies and use of resources.
2 = Staff can confidently discuss strategies and resources and there is evidence of implementation in many classrooms.
3 = Completely embedded, consistent practice - All staff is confident with new strategies and resources, there is evidence of consistent implementation and data shows growth related to these practices. </t>
    </r>
    <r>
      <rPr>
        <sz val="12"/>
        <color rgb="FF000000"/>
        <rFont val="Calibri, Arial"/>
      </rPr>
      <t xml:space="preserve">
</t>
    </r>
    <r>
      <rPr>
        <b/>
        <sz val="12"/>
        <color rgb="FF000000"/>
        <rFont val="Calibri, Arial"/>
      </rPr>
      <t xml:space="preserve">* </t>
    </r>
    <r>
      <rPr>
        <b/>
        <sz val="12"/>
        <color rgb="FF000000"/>
        <rFont val="Calibri, Arial"/>
      </rPr>
      <t>Enter score</t>
    </r>
    <r>
      <rPr>
        <b/>
        <sz val="12"/>
        <color rgb="FF000000"/>
        <rFont val="Calibri, Arial"/>
      </rPr>
      <t xml:space="preserve"> and </t>
    </r>
    <r>
      <rPr>
        <b/>
        <sz val="12"/>
        <color rgb="FF000000"/>
        <rFont val="Calibri, Arial"/>
      </rPr>
      <t>SPEAK TO</t>
    </r>
    <r>
      <rPr>
        <b/>
        <sz val="12"/>
        <color rgb="FF000000"/>
        <rFont val="Calibri, Arial"/>
      </rPr>
      <t xml:space="preserve"> GROWTH AREAS STILL NEEDED according to this Linked </t>
    </r>
    <r>
      <rPr>
        <b/>
        <sz val="12"/>
        <color rgb="FF000000"/>
        <rFont val="Calibri, Arial"/>
      </rPr>
      <t xml:space="preserve">Building Coach Implementation Scoring Guide
</t>
    </r>
    <r>
      <rPr>
        <b/>
        <sz val="12"/>
        <color rgb="FF000000"/>
        <rFont val="Calibri, Arial"/>
      </rPr>
      <t>* Link to Teacher Feedback Survey Data</t>
    </r>
  </si>
  <si>
    <t>Assessment Fidelity</t>
  </si>
  <si>
    <t>In-person Implementation</t>
  </si>
  <si>
    <t>Assessment of Teacher Need and Consistent Teacher Feedback</t>
  </si>
  <si>
    <r>
      <rPr>
        <b/>
        <sz val="12"/>
        <color rgb="FFFF0000"/>
        <rFont val="Calibri, Arial"/>
      </rPr>
      <t xml:space="preserve">SPEAK TO:
</t>
    </r>
    <r>
      <rPr>
        <b/>
        <sz val="12"/>
        <color rgb="FF000000"/>
        <rFont val="Calibri, Arial"/>
      </rPr>
      <t>What are your teachers most proud of so far in regard to implementation of the Literacy Model? 
What has been the best outcome of adding the Building Coach to your building staff this year?  
(Fall only) What is your plan for implementing the Impact Cycle?</t>
    </r>
  </si>
  <si>
    <t>Last 
TFI Teams</t>
  </si>
  <si>
    <t>Last TFI Implementation | Intervention | Resources</t>
  </si>
  <si>
    <t>Last 
TFI Support Plans</t>
  </si>
  <si>
    <t>Last
TFI Evaluation</t>
  </si>
  <si>
    <r>
      <rPr>
        <b/>
        <sz val="12"/>
        <color rgb="FFFF0000"/>
        <rFont val="Calibri, Arial"/>
      </rPr>
      <t xml:space="preserve">List </t>
    </r>
    <r>
      <rPr>
        <b/>
        <sz val="12"/>
        <color rgb="FF000000"/>
        <rFont val="Calibri, Arial"/>
      </rPr>
      <t>Identified Priorities for 
PBIS this Year</t>
    </r>
  </si>
  <si>
    <t>MTSS</t>
  </si>
  <si>
    <t>PBIS Implementation</t>
  </si>
  <si>
    <t>Tier I Implementation</t>
  </si>
  <si>
    <t xml:space="preserve">1.
2.
3.  </t>
  </si>
  <si>
    <t>Tier II Implementation</t>
  </si>
  <si>
    <t>Tier III Implementation</t>
  </si>
  <si>
    <t>Overall Score</t>
  </si>
  <si>
    <t>Lowest Area(s)</t>
  </si>
  <si>
    <t>Lowest Score</t>
  </si>
  <si>
    <t>PBIS SAS Survey</t>
  </si>
  <si>
    <t>Trauma Sensitive Practices</t>
  </si>
  <si>
    <t>What priority areas within TSS and/or self-care have you established for this year?</t>
  </si>
  <si>
    <r>
      <rPr>
        <b/>
        <sz val="12"/>
        <color rgb="FFFF0000"/>
        <rFont val="Calibri, Arial"/>
      </rPr>
      <t>List</t>
    </r>
    <r>
      <rPr>
        <b/>
        <sz val="12"/>
        <color rgb="FF000000"/>
        <rFont val="Calibri, Arial"/>
      </rPr>
      <t xml:space="preserve"> TSS</t>
    </r>
    <r>
      <rPr>
        <b/>
        <sz val="12"/>
        <color rgb="FFFF0000"/>
        <rFont val="Calibri, Arial"/>
      </rPr>
      <t xml:space="preserve"> </t>
    </r>
    <r>
      <rPr>
        <b/>
        <sz val="12"/>
        <color rgb="FF000000"/>
        <rFont val="Calibri, Arial"/>
      </rPr>
      <t>Priorities Below:</t>
    </r>
  </si>
  <si>
    <r>
      <rPr>
        <b/>
        <sz val="11"/>
        <color rgb="FF000000"/>
        <rFont val="Calibri, Arial"/>
      </rPr>
      <t xml:space="preserve">PST </t>
    </r>
    <r>
      <rPr>
        <b/>
        <sz val="9"/>
        <color rgb="FF000000"/>
        <rFont val="Calibri, Arial"/>
      </rPr>
      <t>Implementation</t>
    </r>
  </si>
  <si>
    <t>Tier 2 Intervention Implementation - interventions</t>
  </si>
  <si>
    <r>
      <rPr>
        <b/>
        <sz val="11"/>
        <color rgb="FFFF0000"/>
        <rFont val="Calibri, Arial"/>
      </rPr>
      <t>LINK</t>
    </r>
    <r>
      <rPr>
        <b/>
        <sz val="11"/>
        <color rgb="FFFF0000"/>
        <rFont val="Calibri, Arial"/>
      </rPr>
      <t xml:space="preserve"> to your implementation documents</t>
    </r>
  </si>
  <si>
    <r>
      <rPr>
        <b/>
        <u/>
        <sz val="12"/>
        <color rgb="FFFF0000"/>
        <rFont val="Calibri, Arial"/>
      </rPr>
      <t xml:space="preserve">SPEAK TO </t>
    </r>
    <r>
      <rPr>
        <b/>
        <u/>
        <sz val="12"/>
        <color rgb="FF000000"/>
        <rFont val="Calibri, Arial"/>
      </rPr>
      <t xml:space="preserve">
GROWTH AREAS STILL NEEDED 
according to this Linked </t>
    </r>
    <r>
      <rPr>
        <b/>
        <u/>
        <sz val="12"/>
        <color rgb="FFFF0000"/>
        <rFont val="Calibri, Arial"/>
      </rPr>
      <t>PST Scoring Guide</t>
    </r>
  </si>
  <si>
    <t>Tier 3 Interventions Implementation - interventions</t>
  </si>
  <si>
    <r>
      <rPr>
        <b/>
        <sz val="11"/>
        <color rgb="FFFF0000"/>
        <rFont val="Calibri, Arial"/>
      </rPr>
      <t>LINK</t>
    </r>
    <r>
      <rPr>
        <b/>
        <sz val="11"/>
        <color rgb="FFFF0000"/>
        <rFont val="Calibri, Arial"/>
      </rPr>
      <t xml:space="preserve"> to your implementation documents</t>
    </r>
  </si>
  <si>
    <r>
      <rPr>
        <sz val="12"/>
        <color rgb="FF000000"/>
        <rFont val="Calibri, Arial"/>
      </rPr>
      <t xml:space="preserve">DATA:  What % of current students have </t>
    </r>
    <r>
      <rPr>
        <sz val="12"/>
        <color rgb="FFFF0000"/>
        <rFont val="Calibri, Arial"/>
      </rPr>
      <t>Powerschool</t>
    </r>
    <r>
      <rPr>
        <sz val="12"/>
        <color rgb="FF000000"/>
        <rFont val="Calibri, Arial"/>
      </rPr>
      <t xml:space="preserve"> PST tags?</t>
    </r>
  </si>
  <si>
    <t xml:space="preserve">Suspension Data
</t>
  </si>
  <si>
    <t xml:space="preserve">ISS Data </t>
  </si>
  <si>
    <r>
      <rPr>
        <b/>
        <sz val="12"/>
        <color rgb="FF000000"/>
        <rFont val="Calibri"/>
      </rPr>
      <t xml:space="preserve">
</t>
    </r>
    <r>
      <rPr>
        <b/>
        <sz val="12"/>
        <color rgb="FFFF0000"/>
        <rFont val="Calibri"/>
      </rPr>
      <t>LIST</t>
    </r>
    <r>
      <rPr>
        <b/>
        <sz val="12"/>
        <color rgb="FF000000"/>
        <rFont val="Calibri"/>
      </rPr>
      <t xml:space="preserve"> NUMBER OF INCIDENTS
(Use total # of </t>
    </r>
    <r>
      <rPr>
        <b/>
        <sz val="12"/>
        <color rgb="FFFF0000"/>
        <rFont val="Calibri"/>
      </rPr>
      <t>Powerschool incident</t>
    </r>
    <r>
      <rPr>
        <b/>
        <sz val="12"/>
        <color rgb="FF000000"/>
        <rFont val="Calibri"/>
      </rPr>
      <t>s)</t>
    </r>
  </si>
  <si>
    <t xml:space="preserve">OSS Data </t>
  </si>
  <si>
    <r>
      <rPr>
        <b/>
        <sz val="12"/>
        <color rgb="FFFF0000"/>
        <rFont val="Calibri, Arial"/>
      </rPr>
      <t xml:space="preserve">SPEAK TO:
</t>
    </r>
    <r>
      <rPr>
        <b/>
        <sz val="12"/>
        <color rgb="FF000000"/>
        <rFont val="Calibri, Arial"/>
      </rPr>
      <t>Which MTSS area is of most concern to you at this time?
What is your plan to address this area?</t>
    </r>
  </si>
  <si>
    <t>STUDENT ACADEMIC GROWTH and ATTENDANCE</t>
  </si>
  <si>
    <t>ESSA Subgroup Growth
DRDP Literacy</t>
  </si>
  <si>
    <t>TOTAL SCHOOL</t>
  </si>
  <si>
    <t xml:space="preserve"> </t>
  </si>
  <si>
    <r>
      <rPr>
        <b/>
        <sz val="14"/>
        <color rgb="FF000000"/>
        <rFont val="Calibri, Arial"/>
      </rPr>
      <t xml:space="preserve">
              Fall:  </t>
    </r>
    <r>
      <rPr>
        <b/>
        <sz val="14"/>
        <color rgb="FFFF0000"/>
        <rFont val="Calibri, Arial"/>
      </rPr>
      <t xml:space="preserve">Enter % </t>
    </r>
    <r>
      <rPr>
        <b/>
        <sz val="14"/>
        <color rgb="FF000000"/>
        <rFont val="Calibri, Arial"/>
      </rPr>
      <t xml:space="preserve">from Literacy DRDP of At/Above EOY Expected Ratings
           Mid Year and Spring:  </t>
    </r>
    <r>
      <rPr>
        <b/>
        <sz val="14"/>
        <color rgb="FFFF0000"/>
        <rFont val="Calibri, Arial"/>
      </rPr>
      <t>Enter %</t>
    </r>
    <r>
      <rPr>
        <b/>
        <sz val="14"/>
        <color rgb="FF000000"/>
        <rFont val="Calibri, Arial"/>
      </rPr>
      <t xml:space="preserve"> and </t>
    </r>
    <r>
      <rPr>
        <b/>
        <sz val="14"/>
        <color rgb="FFFF0000"/>
        <rFont val="Calibri, Arial"/>
      </rPr>
      <t>Color code</t>
    </r>
    <r>
      <rPr>
        <b/>
        <sz val="14"/>
        <color rgb="FF000000"/>
        <rFont val="Calibri, Arial"/>
      </rPr>
      <t xml:space="preserve"> using key below:
</t>
    </r>
    <r>
      <rPr>
        <b/>
        <sz val="14"/>
        <color rgb="FFFF0000"/>
        <rFont val="Calibri, Arial"/>
      </rPr>
      <t xml:space="preserve">Red = lower than the fall score
</t>
    </r>
    <r>
      <rPr>
        <b/>
        <sz val="14"/>
        <color rgb="FFFF9900"/>
        <rFont val="Calibri, Arial"/>
      </rPr>
      <t>Yellow = equal or gain of up to 2%</t>
    </r>
    <r>
      <rPr>
        <b/>
        <sz val="14"/>
        <color rgb="FF000000"/>
        <rFont val="Calibri, Arial"/>
      </rPr>
      <t xml:space="preserve">
</t>
    </r>
    <r>
      <rPr>
        <b/>
        <sz val="14"/>
        <color rgb="FF38761D"/>
        <rFont val="Calibri, Arial"/>
      </rPr>
      <t xml:space="preserve">Green = 3% gain or greater </t>
    </r>
    <r>
      <rPr>
        <b/>
        <sz val="14"/>
        <color rgb="FF92D050"/>
        <rFont val="Calibri, Arial"/>
      </rPr>
      <t xml:space="preserve">
</t>
    </r>
    <r>
      <rPr>
        <b/>
        <sz val="14"/>
        <color rgb="FFFF0000"/>
        <rFont val="Calibri, Arial"/>
      </rPr>
      <t xml:space="preserve">*Link </t>
    </r>
    <r>
      <rPr>
        <b/>
        <sz val="14"/>
        <color rgb="FF000000"/>
        <rFont val="Calibri, Arial"/>
      </rPr>
      <t>Data Cycle Evidence</t>
    </r>
    <r>
      <rPr>
        <b/>
        <sz val="14"/>
        <color rgb="FFFF0000"/>
        <rFont val="Calibri, Arial"/>
      </rPr>
      <t xml:space="preserve">
</t>
    </r>
  </si>
  <si>
    <t xml:space="preserve">IEP student growth 
</t>
  </si>
  <si>
    <t xml:space="preserve">LEP student growth </t>
  </si>
  <si>
    <t>African American growth</t>
  </si>
  <si>
    <t>Hispanic growth</t>
  </si>
  <si>
    <t>Asian / Pacific Islander growth</t>
  </si>
  <si>
    <t>Multi-racial growth</t>
  </si>
  <si>
    <t>White growth</t>
  </si>
  <si>
    <t>Free / Reduced growth</t>
  </si>
  <si>
    <t>ESSA Subgroup Growth
DRDP Math</t>
  </si>
  <si>
    <r>
      <rPr>
        <b/>
        <sz val="14"/>
        <color rgb="FF000000"/>
        <rFont val="Calibri, Arial"/>
      </rPr>
      <t xml:space="preserve">Fall:  </t>
    </r>
    <r>
      <rPr>
        <b/>
        <sz val="14"/>
        <color rgb="FFFF0000"/>
        <rFont val="Calibri, Arial"/>
      </rPr>
      <t xml:space="preserve">Enter % </t>
    </r>
    <r>
      <rPr>
        <b/>
        <sz val="14"/>
        <color rgb="FF000000"/>
        <rFont val="Calibri, Arial"/>
      </rPr>
      <t xml:space="preserve">from Math DRDP of At/Above EOY Expected Ratings
Mid Year and Spring:  Enter % and Color code using key below:
</t>
    </r>
    <r>
      <rPr>
        <b/>
        <sz val="14"/>
        <color rgb="FFFF0000"/>
        <rFont val="Calibri, Arial"/>
      </rPr>
      <t>Red = lower than the fall score</t>
    </r>
    <r>
      <rPr>
        <b/>
        <sz val="14"/>
        <color rgb="FF000000"/>
        <rFont val="Calibri, Arial"/>
      </rPr>
      <t xml:space="preserve">
</t>
    </r>
    <r>
      <rPr>
        <b/>
        <sz val="14"/>
        <color rgb="FFFF9900"/>
        <rFont val="Calibri, Arial"/>
      </rPr>
      <t>Yellow = equal or gain of up to 2%</t>
    </r>
    <r>
      <rPr>
        <b/>
        <sz val="14"/>
        <color rgb="FF000000"/>
        <rFont val="Calibri, Arial"/>
      </rPr>
      <t xml:space="preserve">
</t>
    </r>
    <r>
      <rPr>
        <b/>
        <sz val="14"/>
        <color rgb="FF38761D"/>
        <rFont val="Calibri, Arial"/>
      </rPr>
      <t xml:space="preserve">Green = 3% gain or greater </t>
    </r>
    <r>
      <rPr>
        <b/>
        <sz val="14"/>
        <color rgb="FF000000"/>
        <rFont val="Calibri, Arial"/>
      </rPr>
      <t xml:space="preserve">
</t>
    </r>
    <r>
      <rPr>
        <b/>
        <sz val="14"/>
        <color rgb="FFFF0000"/>
        <rFont val="Calibri, Arial"/>
      </rPr>
      <t xml:space="preserve">*Link </t>
    </r>
    <r>
      <rPr>
        <b/>
        <sz val="14"/>
        <color rgb="FF000000"/>
        <rFont val="Calibri, Arial"/>
      </rPr>
      <t>Data Cyle Evidence</t>
    </r>
  </si>
  <si>
    <r>
      <rPr>
        <b/>
        <sz val="12"/>
        <color rgb="FFFF0000"/>
        <rFont val="Calibri, Arial"/>
      </rPr>
      <t xml:space="preserve">SPEAK TO:
</t>
    </r>
    <r>
      <rPr>
        <b/>
        <sz val="12"/>
        <color rgb="FF000000"/>
        <rFont val="Calibri, Arial"/>
      </rPr>
      <t>How are you using your ESSA subgroup data in grade level collaborations and PST meetings to increase student achievement?
How are your Coaches connected to this work?
What is your priority moving forward?</t>
    </r>
  </si>
  <si>
    <t>Attendance</t>
  </si>
  <si>
    <r>
      <rPr>
        <b/>
        <sz val="11"/>
        <color rgb="FF000000"/>
        <rFont val="Calibri, Arial"/>
      </rPr>
      <t>Attendance growth</t>
    </r>
    <r>
      <rPr>
        <b/>
        <sz val="11"/>
        <color rgb="FF000000"/>
        <rFont val="Calibri, Arial"/>
      </rPr>
      <t xml:space="preserve"> - Evidence of ongoing interventions and progress monitoring within School Attendance Link. 
*  </t>
    </r>
    <r>
      <rPr>
        <b/>
        <sz val="11"/>
        <color rgb="FFFF0000"/>
        <rFont val="Calibri, Arial"/>
      </rPr>
      <t>Baseline</t>
    </r>
    <r>
      <rPr>
        <b/>
        <sz val="11"/>
        <color rgb="FF000000"/>
        <rFont val="Calibri, Arial"/>
      </rPr>
      <t xml:space="preserve"> score will be 2020-2021 attendance %, 
* </t>
    </r>
    <r>
      <rPr>
        <b/>
        <sz val="11"/>
        <color rgb="FFFF0000"/>
        <rFont val="Calibri, Arial"/>
      </rPr>
      <t xml:space="preserve"> Mid-Year</t>
    </r>
    <r>
      <rPr>
        <b/>
        <sz val="11"/>
        <color rgb="FF000000"/>
        <rFont val="Calibri, Arial"/>
      </rPr>
      <t xml:space="preserve"> will be Dec 2021 attendance %, 
*  </t>
    </r>
    <r>
      <rPr>
        <b/>
        <sz val="11"/>
        <color rgb="FFFF0000"/>
        <rFont val="Calibri, Arial"/>
      </rPr>
      <t>Spring</t>
    </r>
    <r>
      <rPr>
        <b/>
        <sz val="11"/>
        <color rgb="FF000000"/>
        <rFont val="Calibri, Arial"/>
      </rPr>
      <t xml:space="preserve"> will be May 2022 attendance %.</t>
    </r>
  </si>
  <si>
    <t>LINK to ISD Attendance Rates</t>
  </si>
  <si>
    <r>
      <rPr>
        <b/>
        <sz val="11"/>
        <color rgb="FF000000"/>
        <rFont val="Calibri, Arial"/>
      </rPr>
      <t xml:space="preserve">Virtual Students - </t>
    </r>
    <r>
      <rPr>
        <b/>
        <sz val="11"/>
        <color rgb="FF000000"/>
        <rFont val="Calibri, Arial"/>
      </rPr>
      <t xml:space="preserve">
Please populated the following numbers in the columns to the right.  
(T) = Total number of full time virtual students at your building.  
(5 and %) = How many have received a 5 day attendance letter and what percentage of the virtual students does this represent?  
(10 and %) = How many have received a 10 day attendance letter and what percentage of the virtual students does this represent?  
(PST) = How many virtual students have been placed on PST for attendance concerns?  *Home school will need to communicate with the teacher's school for Tier I and II intervention information.</t>
    </r>
  </si>
  <si>
    <t xml:space="preserve">T= 
</t>
  </si>
  <si>
    <r>
      <rPr>
        <b/>
        <sz val="12"/>
        <color rgb="FF000000"/>
        <rFont val="Calibri, Arial"/>
      </rPr>
      <t xml:space="preserve">Line 31 AND 32 - 35 
Fall: </t>
    </r>
    <r>
      <rPr>
        <b/>
        <sz val="12"/>
        <color rgb="FFFF0000"/>
        <rFont val="Calibri, Arial"/>
      </rPr>
      <t xml:space="preserve">Enter data from the end of the prior year.
</t>
    </r>
    <r>
      <rPr>
        <b/>
        <sz val="12"/>
        <color rgb="FF000000"/>
        <rFont val="Calibri, Arial"/>
      </rPr>
      <t>Mid Year and June:</t>
    </r>
    <r>
      <rPr>
        <b/>
        <sz val="12"/>
        <color rgb="FFFF0000"/>
        <rFont val="Calibri, Arial"/>
      </rPr>
      <t xml:space="preserve"> Enter data</t>
    </r>
    <r>
      <rPr>
        <b/>
        <sz val="12"/>
        <color rgb="FF000000"/>
        <rFont val="Calibri, Arial"/>
      </rPr>
      <t xml:space="preserve"> and </t>
    </r>
    <r>
      <rPr>
        <b/>
        <sz val="12"/>
        <color rgb="FFFF0000"/>
        <rFont val="Calibri, Arial"/>
      </rPr>
      <t>color code</t>
    </r>
    <r>
      <rPr>
        <b/>
        <sz val="12"/>
        <color rgb="FF000000"/>
        <rFont val="Calibri, Arial"/>
      </rPr>
      <t xml:space="preserve"> this section according to this guide based on goals you set for each category:
0 - No evidence of improved attendance.
1 - Little evidence of improved attendance.
2 - Some evidence of improved attendance.
3 - Evidence that attendance interventions are effective in moving students from a lower attendance threshold to a higher attendance threshold to achieve building attendance goals. </t>
    </r>
  </si>
  <si>
    <t>5 =
% =</t>
  </si>
  <si>
    <t xml:space="preserve">10 =
% = </t>
  </si>
  <si>
    <t>PST =</t>
  </si>
  <si>
    <t>100-90% Progress Monitoring for Interventions</t>
  </si>
  <si>
    <t>89.9-87.5% Progress Monitoring for Interventions</t>
  </si>
  <si>
    <t>87.4-85% Progress Monitoring for Interventions</t>
  </si>
  <si>
    <t>85-0% Progress Monitoring for Interventions</t>
  </si>
  <si>
    <r>
      <rPr>
        <b/>
        <sz val="12"/>
        <color rgb="FFFF0000"/>
        <rFont val="Calibri, Arial"/>
      </rPr>
      <t xml:space="preserve">SPEAK TO:
</t>
    </r>
    <r>
      <rPr>
        <b/>
        <sz val="12"/>
        <color rgb="FF000000"/>
        <rFont val="Calibri, Arial"/>
      </rPr>
      <t>What are the issues your 0-85% Tier families are facing?  What efforts have you made to support them?
How are you encouraging your students in the 85-89% Tiers to improve their attendance rate?</t>
    </r>
  </si>
  <si>
    <t>Level-specific Indicators</t>
  </si>
  <si>
    <t xml:space="preserve">School-wide  </t>
  </si>
  <si>
    <r>
      <rPr>
        <b/>
        <sz val="12"/>
        <color rgb="FF000000"/>
        <rFont val="Calibri, Arial"/>
      </rPr>
      <t>Promoting a culture of Parent Partnership:</t>
    </r>
    <r>
      <rPr>
        <b/>
        <sz val="12"/>
        <color rgb="FF000000"/>
        <rFont val="Calibri, Arial"/>
      </rPr>
      <t xml:space="preserve">
School continues to gather and consider family feedback to increase ways for parents to understand and support their student's learning </t>
    </r>
  </si>
  <si>
    <r>
      <rPr>
        <b/>
        <sz val="12"/>
        <color rgb="FFFF0000"/>
        <rFont val="Calibri, Arial"/>
      </rPr>
      <t xml:space="preserve">Enter score </t>
    </r>
    <r>
      <rPr>
        <b/>
        <sz val="12"/>
        <color rgb="FF000000"/>
        <rFont val="Calibri, Arial"/>
      </rPr>
      <t xml:space="preserve">and </t>
    </r>
    <r>
      <rPr>
        <b/>
        <sz val="12"/>
        <color rgb="FFFF0000"/>
        <rFont val="Calibri, Arial"/>
      </rPr>
      <t xml:space="preserve">SPEAK TO 
</t>
    </r>
    <r>
      <rPr>
        <b/>
        <sz val="12"/>
        <color rgb="FF000000"/>
        <rFont val="Calibri, Arial"/>
      </rPr>
      <t>GROWTH AREAS STILL NEEDED 
according to this</t>
    </r>
    <r>
      <rPr>
        <b/>
        <sz val="12"/>
        <color rgb="FFFF0000"/>
        <rFont val="Calibri, Arial"/>
      </rPr>
      <t xml:space="preserve"> 
Linked Parent Partnership Scoring Guide</t>
    </r>
  </si>
  <si>
    <t>Seesaw</t>
  </si>
  <si>
    <t xml:space="preserve">Seesaw Implementation </t>
  </si>
  <si>
    <r>
      <rPr>
        <b/>
        <sz val="11"/>
        <color rgb="FFFF0000"/>
        <rFont val="Calibri, Arial"/>
      </rPr>
      <t>Rank</t>
    </r>
    <r>
      <rPr>
        <b/>
        <sz val="11"/>
        <color rgb="FFFF0000"/>
        <rFont val="Calibri, Arial"/>
      </rPr>
      <t xml:space="preserve"> Implementation:
</t>
    </r>
    <r>
      <rPr>
        <b/>
        <sz val="11"/>
        <color rgb="FFFF0000"/>
        <rFont val="Calibri, Arial"/>
      </rPr>
      <t>0= Not started yet
1 = Implementation still in progress and/or less than half of famiies are paired.
2 = Completely embedded, consistent practice and/or at least 70% of families are paired.
3 = All of #2 AND evidence that you have established a TWO way communication system - ex. parents comment on student work.</t>
    </r>
  </si>
  <si>
    <r>
      <rPr>
        <b/>
        <sz val="12"/>
        <color rgb="FFFF0000"/>
        <rFont val="Calibri, Arial"/>
      </rPr>
      <t xml:space="preserve">SPEAK TO:
</t>
    </r>
    <r>
      <rPr>
        <b/>
        <sz val="12"/>
        <color rgb="FF000000"/>
        <rFont val="Calibri, Arial"/>
      </rPr>
      <t>(Fall only)  Based on your latest Parent Survey feedback, what are your plans this year to re-engage families?
Talk about an activity you have already sponsored this year and the impact it had on supporting learning through Parent Partnerships.
What has been the best outcome of a building-wide implementation of Seesaw?
(Spring only) In which area of the scoring guide did your team improve the most? What do you attribute this to?</t>
    </r>
  </si>
  <si>
    <t>Building SMART Goals</t>
  </si>
  <si>
    <t>Academic:  READING</t>
  </si>
  <si>
    <r>
      <rPr>
        <b/>
        <sz val="12"/>
        <color rgb="FF000000"/>
        <rFont val="Calibri, Arial"/>
      </rPr>
      <t xml:space="preserve">Fall:  </t>
    </r>
    <r>
      <rPr>
        <b/>
        <sz val="12"/>
        <color rgb="FFFF0000"/>
        <rFont val="Calibri, Arial"/>
      </rPr>
      <t xml:space="preserve">Enter </t>
    </r>
    <r>
      <rPr>
        <b/>
        <sz val="12"/>
        <color rgb="FF000000"/>
        <rFont val="Calibri, Arial"/>
      </rPr>
      <t xml:space="preserve">SMART goals and 
</t>
    </r>
    <r>
      <rPr>
        <b/>
        <sz val="12"/>
        <color rgb="FFFF0000"/>
        <rFont val="Calibri, Arial"/>
      </rPr>
      <t xml:space="preserve">Enter </t>
    </r>
    <r>
      <rPr>
        <b/>
        <sz val="12"/>
        <color rgb="FF000000"/>
        <rFont val="Calibri, Arial"/>
      </rPr>
      <t xml:space="preserve">Baseline data 
Mid Year and Spring:  </t>
    </r>
    <r>
      <rPr>
        <b/>
        <sz val="12"/>
        <color rgb="FFFF0000"/>
        <rFont val="Calibri, Arial"/>
      </rPr>
      <t>Enter data</t>
    </r>
    <r>
      <rPr>
        <b/>
        <sz val="12"/>
        <color rgb="FF000000"/>
        <rFont val="Calibri, Arial"/>
      </rPr>
      <t xml:space="preserve"> and </t>
    </r>
    <r>
      <rPr>
        <b/>
        <sz val="12"/>
        <color rgb="FFFF0000"/>
        <rFont val="Calibri, Arial"/>
      </rPr>
      <t xml:space="preserve">color code </t>
    </r>
    <r>
      <rPr>
        <b/>
        <sz val="12"/>
        <color rgb="FF000000"/>
        <rFont val="Calibri, Arial"/>
      </rPr>
      <t xml:space="preserve">using the key below showing movement toward the goal.
</t>
    </r>
    <r>
      <rPr>
        <b/>
        <sz val="12"/>
        <color rgb="FFFF0000"/>
        <rFont val="Calibri, Arial"/>
      </rPr>
      <t>Red = lower than the fall score</t>
    </r>
    <r>
      <rPr>
        <b/>
        <sz val="12"/>
        <color rgb="FF000000"/>
        <rFont val="Calibri, Arial"/>
      </rPr>
      <t xml:space="preserve">
Yellow = equal or gain of up to 2%
</t>
    </r>
    <r>
      <rPr>
        <b/>
        <sz val="12"/>
        <color rgb="FF92D050"/>
        <rFont val="Calibri, Arial"/>
      </rPr>
      <t xml:space="preserve">Green = 3% gain or greater </t>
    </r>
  </si>
  <si>
    <t>Academic:  MATH</t>
  </si>
  <si>
    <r>
      <rPr>
        <b/>
        <sz val="12"/>
        <color rgb="FFFF0000"/>
        <rFont val="Calibri, Arial"/>
      </rPr>
      <t xml:space="preserve">SPEAK TO:
</t>
    </r>
    <r>
      <rPr>
        <b/>
        <sz val="12"/>
        <color rgb="FF000000"/>
        <rFont val="Calibri, Arial"/>
      </rPr>
      <t>How did you determine the goals you have shared?  Which do you perceive to be the most challenging?  
What are your plans to create a sense of urgency around this goal and actions steps?
How can we support you?
What are you already celebrating?</t>
    </r>
  </si>
  <si>
    <t>Elementary Scorecard 2021-22</t>
  </si>
  <si>
    <r>
      <rPr>
        <sz val="12"/>
        <color rgb="FF000000"/>
        <rFont val="Calibri"/>
      </rPr>
      <t xml:space="preserve">
</t>
    </r>
    <r>
      <rPr>
        <b/>
        <sz val="12"/>
        <color rgb="FF000000"/>
        <rFont val="Calibri"/>
      </rPr>
      <t xml:space="preserve">* </t>
    </r>
    <r>
      <rPr>
        <b/>
        <sz val="12"/>
        <color rgb="FFFF0000"/>
        <rFont val="Calibri"/>
      </rPr>
      <t xml:space="preserve">Rank </t>
    </r>
    <r>
      <rPr>
        <b/>
        <sz val="12"/>
        <color rgb="FF000000"/>
        <rFont val="Calibri"/>
      </rPr>
      <t>Initiative Implementation</t>
    </r>
    <r>
      <rPr>
        <sz val="12"/>
        <color rgb="FF000000"/>
        <rFont val="Calibri"/>
      </rPr>
      <t xml:space="preserve">
</t>
    </r>
    <r>
      <rPr>
        <sz val="11"/>
        <color rgb="FF000000"/>
        <rFont val="Calibri"/>
      </rPr>
      <t xml:space="preserve">1 = Beginning to meet consistely twice a week in grade level collaboration, but still working toward classroom application of strategies and use of resources.
2 = Staff can confidently discuss strategies and resources and there is evidence of implementation in many classrooms.
3 = Completely embedded, consistent practice - All staff is confident with new strategies and resources, there is evidence of consistent implementation and data shows growth related to these practices. </t>
    </r>
    <r>
      <rPr>
        <sz val="12"/>
        <color rgb="FF000000"/>
        <rFont val="Calibri"/>
      </rPr>
      <t xml:space="preserve">
</t>
    </r>
    <r>
      <rPr>
        <b/>
        <sz val="12"/>
        <color rgb="FF000000"/>
        <rFont val="Calibri"/>
      </rPr>
      <t xml:space="preserve">* </t>
    </r>
    <r>
      <rPr>
        <b/>
        <sz val="12"/>
        <color rgb="FFFF0000"/>
        <rFont val="Calibri"/>
      </rPr>
      <t>Enter score</t>
    </r>
    <r>
      <rPr>
        <b/>
        <sz val="12"/>
        <color rgb="FF000000"/>
        <rFont val="Calibri"/>
      </rPr>
      <t xml:space="preserve"> and </t>
    </r>
    <r>
      <rPr>
        <b/>
        <sz val="12"/>
        <color rgb="FFFF0000"/>
        <rFont val="Calibri"/>
      </rPr>
      <t>SPEAK TO</t>
    </r>
    <r>
      <rPr>
        <b/>
        <sz val="12"/>
        <color rgb="FF000000"/>
        <rFont val="Calibri"/>
      </rPr>
      <t xml:space="preserve"> GROWTH AREAS STILL NEEDED according to this Linked </t>
    </r>
    <r>
      <rPr>
        <b/>
        <u/>
        <sz val="12"/>
        <color rgb="FF1155CC"/>
        <rFont val="Calibri"/>
      </rPr>
      <t>Building Coach Implementation Scoring Guide</t>
    </r>
    <r>
      <rPr>
        <b/>
        <sz val="12"/>
        <color rgb="FFFF0000"/>
        <rFont val="Calibri"/>
      </rPr>
      <t xml:space="preserve">
</t>
    </r>
    <r>
      <rPr>
        <b/>
        <sz val="12"/>
        <color rgb="FF000000"/>
        <rFont val="Calibri"/>
      </rPr>
      <t xml:space="preserve">* </t>
    </r>
    <r>
      <rPr>
        <b/>
        <u/>
        <sz val="12"/>
        <color rgb="FF1155CC"/>
        <rFont val="Calibri"/>
      </rPr>
      <t>Link to LMS Lesson Plan Documentation</t>
    </r>
    <r>
      <rPr>
        <b/>
        <sz val="12"/>
        <color rgb="FFFF0000"/>
        <rFont val="Calibri"/>
      </rPr>
      <t xml:space="preserve"> Discuss September document
</t>
    </r>
    <r>
      <rPr>
        <b/>
        <sz val="12"/>
        <color rgb="FF000000"/>
        <rFont val="Calibri"/>
      </rPr>
      <t>* Link to Teacher Feedback Survey Data</t>
    </r>
  </si>
  <si>
    <t>Math Model Fidelity</t>
  </si>
  <si>
    <t>In-person and Virtual Staff Implementation</t>
  </si>
  <si>
    <t>Building Coach Impementation Scorecard</t>
  </si>
  <si>
    <t>Library Media Specialists - meeting 20% ESSR funding requirement</t>
  </si>
  <si>
    <t>Assessement of Teacher Need and Consistent Teacher Feedback</t>
  </si>
  <si>
    <r>
      <rPr>
        <b/>
        <sz val="12"/>
        <color rgb="FFFF0000"/>
        <rFont val="Calibri"/>
      </rPr>
      <t>SPEAK TO:</t>
    </r>
    <r>
      <rPr>
        <b/>
        <sz val="12"/>
        <color rgb="FF000000"/>
        <rFont val="Calibri"/>
      </rPr>
      <t xml:space="preserve">
</t>
    </r>
    <r>
      <rPr>
        <sz val="12"/>
        <color rgb="FF000000"/>
        <rFont val="Calibri"/>
      </rPr>
      <t>What are your teachers most proud of so far in regard to implementation of the Literacy Model? Math Model? 
What has been the best outcome of adding the Building Coach to your building staff this year?  
Talk about how your LMS collaborates with grade levels to understand priority standards, and how the documentation is working.
(Fall only) What is your plan for implementing the Impact Cycle?</t>
    </r>
  </si>
  <si>
    <r>
      <rPr>
        <b/>
        <sz val="12"/>
        <color rgb="FFFF0000"/>
        <rFont val="Calibri"/>
      </rPr>
      <t xml:space="preserve">List </t>
    </r>
    <r>
      <rPr>
        <b/>
        <sz val="12"/>
        <color rgb="FF000000"/>
        <rFont val="Calibri"/>
      </rPr>
      <t>Identified Priorities for 
PBIS this Year</t>
    </r>
  </si>
  <si>
    <r>
      <rPr>
        <b/>
        <sz val="12"/>
        <color rgb="FFFF0000"/>
        <rFont val="Calibri"/>
      </rPr>
      <t>List</t>
    </r>
    <r>
      <rPr>
        <b/>
        <sz val="12"/>
        <color rgb="FF000000"/>
        <rFont val="Calibri"/>
      </rPr>
      <t xml:space="preserve"> TSS</t>
    </r>
    <r>
      <rPr>
        <b/>
        <sz val="12"/>
        <color rgb="FFFF0000"/>
        <rFont val="Calibri"/>
      </rPr>
      <t xml:space="preserve"> </t>
    </r>
    <r>
      <rPr>
        <b/>
        <sz val="12"/>
        <color rgb="FF000000"/>
        <rFont val="Calibri"/>
      </rPr>
      <t>Priorities Below</t>
    </r>
  </si>
  <si>
    <r>
      <rPr>
        <b/>
        <sz val="10"/>
        <color rgb="FF000000"/>
        <rFont val="Calibri"/>
      </rPr>
      <t xml:space="preserve">PST </t>
    </r>
    <r>
      <rPr>
        <b/>
        <sz val="9"/>
        <color rgb="FF000000"/>
        <rFont val="Calibri"/>
      </rPr>
      <t>Implementation</t>
    </r>
  </si>
  <si>
    <r>
      <rPr>
        <b/>
        <sz val="11"/>
        <color rgb="FFFF0000"/>
        <rFont val="Calibri"/>
      </rPr>
      <t>LINK</t>
    </r>
    <r>
      <rPr>
        <sz val="11"/>
        <color rgb="FF000000"/>
        <rFont val="Calibri"/>
      </rPr>
      <t xml:space="preserve"> to your implementation documents</t>
    </r>
  </si>
  <si>
    <r>
      <rPr>
        <b/>
        <u/>
        <sz val="12"/>
        <color rgb="FFFF0000"/>
        <rFont val="Calibri"/>
      </rPr>
      <t xml:space="preserve">SPEAK TO </t>
    </r>
    <r>
      <rPr>
        <b/>
        <u/>
        <sz val="12"/>
        <color rgb="FF000000"/>
        <rFont val="Calibri"/>
      </rPr>
      <t xml:space="preserve">
GROWTH AREAS STILL NEEDED 
according to this Linked </t>
    </r>
    <r>
      <rPr>
        <b/>
        <u/>
        <sz val="12"/>
        <color rgb="FFFF0000"/>
        <rFont val="Calibri"/>
      </rPr>
      <t>PST Scoring Guide</t>
    </r>
  </si>
  <si>
    <r>
      <rPr>
        <b/>
        <sz val="11"/>
        <color rgb="FFFF0000"/>
        <rFont val="Calibri"/>
      </rPr>
      <t>LINK</t>
    </r>
    <r>
      <rPr>
        <sz val="11"/>
        <color rgb="FF000000"/>
        <rFont val="Calibri"/>
      </rPr>
      <t xml:space="preserve"> to your implementation documents</t>
    </r>
  </si>
  <si>
    <t>DATA:  What % of current students have educlimber PST tags?</t>
  </si>
  <si>
    <r>
      <rPr>
        <b/>
        <sz val="12"/>
        <color rgb="FF000000"/>
        <rFont val="Calibri"/>
      </rPr>
      <t xml:space="preserve">
</t>
    </r>
    <r>
      <rPr>
        <b/>
        <sz val="12"/>
        <color rgb="FFFF0000"/>
        <rFont val="Calibri"/>
      </rPr>
      <t>LIST</t>
    </r>
    <r>
      <rPr>
        <b/>
        <sz val="12"/>
        <color rgb="FF000000"/>
        <rFont val="Calibri"/>
      </rPr>
      <t xml:space="preserve"> NUMBER OF INCIDENTS
(Use total # of </t>
    </r>
    <r>
      <rPr>
        <b/>
        <sz val="12"/>
        <color rgb="FFFF0000"/>
        <rFont val="Calibri"/>
      </rPr>
      <t>Powerschool incidents</t>
    </r>
    <r>
      <rPr>
        <b/>
        <sz val="12"/>
        <color rgb="FF000000"/>
        <rFont val="Calibri"/>
      </rPr>
      <t>)</t>
    </r>
  </si>
  <si>
    <r>
      <rPr>
        <b/>
        <sz val="12"/>
        <color rgb="FF000000"/>
        <rFont val="Calibri"/>
      </rPr>
      <t xml:space="preserve">SPEAK TO:
</t>
    </r>
    <r>
      <rPr>
        <sz val="12"/>
        <color rgb="FF000000"/>
        <rFont val="Calibri"/>
      </rPr>
      <t>Which MTSS area is of most concern to you at this time?
What is your plan to address this area?</t>
    </r>
  </si>
  <si>
    <t>ESSA Subgroup Growth
aREADING</t>
  </si>
  <si>
    <r>
      <rPr>
        <b/>
        <sz val="14"/>
        <color rgb="FF000000"/>
        <rFont val="Calibri"/>
      </rPr>
      <t>aREADING</t>
    </r>
    <r>
      <rPr>
        <b/>
        <sz val="12"/>
        <color rgb="FF0000FF"/>
        <rFont val="Calibri"/>
      </rPr>
      <t xml:space="preserve">
</t>
    </r>
    <r>
      <rPr>
        <b/>
        <sz val="12"/>
        <color rgb="FF000000"/>
        <rFont val="Calibri"/>
      </rPr>
      <t xml:space="preserve">Fall:  </t>
    </r>
    <r>
      <rPr>
        <b/>
        <sz val="12"/>
        <color rgb="FFFF0000"/>
        <rFont val="Calibri"/>
      </rPr>
      <t xml:space="preserve">Enter % </t>
    </r>
    <r>
      <rPr>
        <b/>
        <sz val="12"/>
        <color rgb="FF000000"/>
        <rFont val="Calibri"/>
      </rPr>
      <t>from educlimber of At/Above 50th %tile</t>
    </r>
    <r>
      <rPr>
        <b/>
        <sz val="12"/>
        <color rgb="FF0000FF"/>
        <rFont val="Calibri"/>
      </rPr>
      <t xml:space="preserve">
</t>
    </r>
    <r>
      <rPr>
        <b/>
        <sz val="12"/>
        <color rgb="FF000000"/>
        <rFont val="Calibri"/>
      </rPr>
      <t xml:space="preserve">Mid Year and Spring:  </t>
    </r>
    <r>
      <rPr>
        <b/>
        <sz val="12"/>
        <color rgb="FFFF0000"/>
        <rFont val="Calibri"/>
      </rPr>
      <t>Enter %</t>
    </r>
    <r>
      <rPr>
        <b/>
        <sz val="12"/>
        <color rgb="FF000000"/>
        <rFont val="Calibri"/>
      </rPr>
      <t xml:space="preserve"> and </t>
    </r>
    <r>
      <rPr>
        <b/>
        <sz val="12"/>
        <color rgb="FFFF0000"/>
        <rFont val="Calibri"/>
      </rPr>
      <t>Color code</t>
    </r>
    <r>
      <rPr>
        <b/>
        <sz val="12"/>
        <color rgb="FF000000"/>
        <rFont val="Calibri"/>
      </rPr>
      <t xml:space="preserve"> using key below:
</t>
    </r>
    <r>
      <rPr>
        <b/>
        <sz val="12"/>
        <color rgb="FF0000FF"/>
        <rFont val="Calibri"/>
      </rPr>
      <t xml:space="preserve">
</t>
    </r>
    <r>
      <rPr>
        <b/>
        <sz val="12"/>
        <color rgb="FFFF0000"/>
        <rFont val="Calibri"/>
      </rPr>
      <t xml:space="preserve">Red = lower than the fall score
</t>
    </r>
    <r>
      <rPr>
        <b/>
        <sz val="12"/>
        <color rgb="FFFF9900"/>
        <rFont val="Calibri"/>
      </rPr>
      <t>Yellow = equal or gain of up to 2%</t>
    </r>
    <r>
      <rPr>
        <b/>
        <sz val="12"/>
        <color rgb="FF000000"/>
        <rFont val="Calibri"/>
      </rPr>
      <t xml:space="preserve">
</t>
    </r>
    <r>
      <rPr>
        <b/>
        <sz val="12"/>
        <color rgb="FF38761D"/>
        <rFont val="Calibri"/>
      </rPr>
      <t xml:space="preserve">Green = 3% gain or greater </t>
    </r>
    <r>
      <rPr>
        <b/>
        <sz val="12"/>
        <color rgb="FF92D050"/>
        <rFont val="Calibri"/>
      </rPr>
      <t xml:space="preserve">
</t>
    </r>
    <r>
      <rPr>
        <b/>
        <sz val="14"/>
        <color rgb="FFFF0000"/>
        <rFont val="Calibri"/>
      </rPr>
      <t xml:space="preserve">*Link </t>
    </r>
    <r>
      <rPr>
        <b/>
        <sz val="14"/>
        <color rgb="FF000000"/>
        <rFont val="Calibri"/>
      </rPr>
      <t>Data Cyle Evidence</t>
    </r>
    <r>
      <rPr>
        <b/>
        <sz val="12"/>
        <color rgb="FFFF0000"/>
        <rFont val="Calibri"/>
      </rPr>
      <t xml:space="preserve">
</t>
    </r>
  </si>
  <si>
    <t>ESSA Subgroup Growth
aMATH</t>
  </si>
  <si>
    <r>
      <rPr>
        <b/>
        <sz val="14"/>
        <color rgb="FF000000"/>
        <rFont val="Calibri"/>
      </rPr>
      <t>aMATH</t>
    </r>
    <r>
      <rPr>
        <b/>
        <sz val="14"/>
        <color rgb="FF0000FF"/>
        <rFont val="Calibri"/>
      </rPr>
      <t xml:space="preserve">
</t>
    </r>
    <r>
      <rPr>
        <b/>
        <sz val="12"/>
        <color rgb="FF000000"/>
        <rFont val="Calibri"/>
      </rPr>
      <t xml:space="preserve">Fall:  </t>
    </r>
    <r>
      <rPr>
        <b/>
        <sz val="12"/>
        <color rgb="FFFF0000"/>
        <rFont val="Calibri"/>
      </rPr>
      <t xml:space="preserve">Enter % </t>
    </r>
    <r>
      <rPr>
        <b/>
        <sz val="12"/>
        <color rgb="FF000000"/>
        <rFont val="Calibri"/>
      </rPr>
      <t>from educlimber of At/Above 50th %tile</t>
    </r>
    <r>
      <rPr>
        <b/>
        <sz val="12"/>
        <color rgb="FF0000FF"/>
        <rFont val="Calibri"/>
      </rPr>
      <t xml:space="preserve">
</t>
    </r>
    <r>
      <rPr>
        <b/>
        <sz val="12"/>
        <color rgb="FF000000"/>
        <rFont val="Calibri"/>
      </rPr>
      <t xml:space="preserve">Mid Year and Spring:  Enter % and Color code using key below:
</t>
    </r>
    <r>
      <rPr>
        <b/>
        <sz val="12"/>
        <color rgb="FF0000FF"/>
        <rFont val="Calibri"/>
      </rPr>
      <t xml:space="preserve">
</t>
    </r>
    <r>
      <rPr>
        <b/>
        <sz val="12"/>
        <color rgb="FFFF0000"/>
        <rFont val="Calibri"/>
      </rPr>
      <t>Red = lower than the fall score</t>
    </r>
    <r>
      <rPr>
        <b/>
        <sz val="12"/>
        <color rgb="FF0000FF"/>
        <rFont val="Calibri"/>
      </rPr>
      <t xml:space="preserve">
</t>
    </r>
    <r>
      <rPr>
        <b/>
        <sz val="12"/>
        <color rgb="FFFF9900"/>
        <rFont val="Calibri"/>
      </rPr>
      <t>Yellow = equal or gain of up to 2%</t>
    </r>
    <r>
      <rPr>
        <b/>
        <sz val="12"/>
        <color rgb="FF0000FF"/>
        <rFont val="Calibri"/>
      </rPr>
      <t xml:space="preserve">
</t>
    </r>
    <r>
      <rPr>
        <b/>
        <sz val="12"/>
        <color rgb="FF38761D"/>
        <rFont val="Calibri"/>
      </rPr>
      <t xml:space="preserve">Green = 3% gain or greater </t>
    </r>
    <r>
      <rPr>
        <b/>
        <sz val="12"/>
        <color rgb="FF0000FF"/>
        <rFont val="Calibri"/>
      </rPr>
      <t xml:space="preserve">
</t>
    </r>
    <r>
      <rPr>
        <b/>
        <sz val="14"/>
        <color rgb="FFFF0000"/>
        <rFont val="Calibri"/>
      </rPr>
      <t xml:space="preserve">*Link </t>
    </r>
    <r>
      <rPr>
        <b/>
        <sz val="14"/>
        <color rgb="FF000000"/>
        <rFont val="Calibri"/>
      </rPr>
      <t>Data Cyle Evidence</t>
    </r>
  </si>
  <si>
    <r>
      <rPr>
        <b/>
        <sz val="12"/>
        <color rgb="FF000000"/>
        <rFont val="Calibri"/>
      </rPr>
      <t xml:space="preserve">SPEAK TO:
</t>
    </r>
    <r>
      <rPr>
        <sz val="12"/>
        <color rgb="FF000000"/>
        <rFont val="Calibri"/>
      </rPr>
      <t>How are you using your ESSA subgroup data in grade level collaborations and PST meetings to increase student achievement?
How is your Building Coach connected to this work?
What is your priority moving forward?</t>
    </r>
  </si>
  <si>
    <r>
      <rPr>
        <b/>
        <sz val="11"/>
        <color rgb="FF000000"/>
        <rFont val="Calibri"/>
      </rPr>
      <t>Attendance growth</t>
    </r>
    <r>
      <rPr>
        <sz val="11"/>
        <color rgb="FF000000"/>
        <rFont val="Calibri"/>
      </rPr>
      <t xml:space="preserve"> - Evidence of ongoing interventions and progress monitoring within School Attendance Link. 
*  </t>
    </r>
    <r>
      <rPr>
        <b/>
        <sz val="11"/>
        <color rgb="FFFF0000"/>
        <rFont val="Calibri"/>
      </rPr>
      <t>Baseline</t>
    </r>
    <r>
      <rPr>
        <sz val="11"/>
        <color rgb="FF000000"/>
        <rFont val="Calibri"/>
      </rPr>
      <t xml:space="preserve"> score will be 2020-2021 attendance %, 
* </t>
    </r>
    <r>
      <rPr>
        <b/>
        <sz val="11"/>
        <color rgb="FFFF0000"/>
        <rFont val="Calibri"/>
      </rPr>
      <t xml:space="preserve"> Mid-Year</t>
    </r>
    <r>
      <rPr>
        <sz val="11"/>
        <color rgb="FF000000"/>
        <rFont val="Calibri"/>
      </rPr>
      <t xml:space="preserve"> will be Dec 2021 attendance %, 
*  </t>
    </r>
    <r>
      <rPr>
        <b/>
        <sz val="11"/>
        <color rgb="FFFF0000"/>
        <rFont val="Calibri"/>
      </rPr>
      <t>Spring</t>
    </r>
    <r>
      <rPr>
        <sz val="11"/>
        <color rgb="FF000000"/>
        <rFont val="Calibri"/>
      </rPr>
      <t xml:space="preserve"> will be May 2022 attendance %.</t>
    </r>
  </si>
  <si>
    <r>
      <rPr>
        <b/>
        <sz val="10"/>
        <color rgb="FF000000"/>
        <rFont val="Calibri"/>
      </rPr>
      <t xml:space="preserve">Virtual Students - </t>
    </r>
    <r>
      <rPr>
        <sz val="10"/>
        <color rgb="FF000000"/>
        <rFont val="Calibri"/>
      </rPr>
      <t xml:space="preserve">
Please populated the following numbers in the columns to the right.  
(T) = Total number of full time virtual students at your building.  
(5 and %) = How many have received a 5 day attendance letter and what percentage of the virtual students does this represent?  
(10 and %) = How many have received a 10 day attendance letter and what percentage of the virtual students does this represent?  
(PST) = How many virtual students have been placed on PST for attendance concerns?  *Home school will need to communicate with the teacher's school for Tier I and II intervention information.</t>
    </r>
  </si>
  <si>
    <r>
      <rPr>
        <b/>
        <sz val="12"/>
        <color rgb="FF000000"/>
        <rFont val="Calibri"/>
      </rPr>
      <t xml:space="preserve">Line 31 AND 32 - 35 
Fall: </t>
    </r>
    <r>
      <rPr>
        <b/>
        <sz val="12"/>
        <color rgb="FFFF0000"/>
        <rFont val="Calibri"/>
      </rPr>
      <t xml:space="preserve">Enter data from the end of the prior year.
</t>
    </r>
    <r>
      <rPr>
        <b/>
        <sz val="12"/>
        <color rgb="FF000000"/>
        <rFont val="Calibri"/>
      </rPr>
      <t>Mid Year and June:</t>
    </r>
    <r>
      <rPr>
        <b/>
        <sz val="12"/>
        <color rgb="FFFF0000"/>
        <rFont val="Calibri"/>
      </rPr>
      <t xml:space="preserve"> Enter data</t>
    </r>
    <r>
      <rPr>
        <b/>
        <sz val="12"/>
        <color rgb="FF000000"/>
        <rFont val="Calibri"/>
      </rPr>
      <t xml:space="preserve"> and </t>
    </r>
    <r>
      <rPr>
        <b/>
        <sz val="12"/>
        <color rgb="FFFF0000"/>
        <rFont val="Calibri"/>
      </rPr>
      <t>color code</t>
    </r>
    <r>
      <rPr>
        <b/>
        <sz val="12"/>
        <color rgb="FF000000"/>
        <rFont val="Calibri"/>
      </rPr>
      <t xml:space="preserve"> this section according to this guide based on goals you set for each category:
</t>
    </r>
    <r>
      <rPr>
        <sz val="12"/>
        <color rgb="FF000000"/>
        <rFont val="Calibri"/>
      </rPr>
      <t xml:space="preserve">
</t>
    </r>
    <r>
      <rPr>
        <b/>
        <sz val="12"/>
        <color rgb="FF000000"/>
        <rFont val="Calibri"/>
      </rPr>
      <t>0</t>
    </r>
    <r>
      <rPr>
        <sz val="12"/>
        <color rgb="FF000000"/>
        <rFont val="Calibri"/>
      </rPr>
      <t xml:space="preserve"> - No evidence of improved attendance.
</t>
    </r>
    <r>
      <rPr>
        <b/>
        <sz val="12"/>
        <color rgb="FF000000"/>
        <rFont val="Calibri"/>
      </rPr>
      <t>1</t>
    </r>
    <r>
      <rPr>
        <sz val="12"/>
        <color rgb="FF000000"/>
        <rFont val="Calibri"/>
      </rPr>
      <t xml:space="preserve"> - Little evidence of improved attendance.
</t>
    </r>
    <r>
      <rPr>
        <b/>
        <sz val="12"/>
        <color rgb="FF000000"/>
        <rFont val="Calibri"/>
      </rPr>
      <t>2</t>
    </r>
    <r>
      <rPr>
        <sz val="12"/>
        <color rgb="FF000000"/>
        <rFont val="Calibri"/>
      </rPr>
      <t xml:space="preserve"> - Some evidence of improved attendance.
</t>
    </r>
    <r>
      <rPr>
        <b/>
        <sz val="12"/>
        <color rgb="FF000000"/>
        <rFont val="Calibri"/>
      </rPr>
      <t>3</t>
    </r>
    <r>
      <rPr>
        <sz val="12"/>
        <color rgb="FF000000"/>
        <rFont val="Calibri"/>
      </rPr>
      <t xml:space="preserve"> - Evidence that attendance interventions are effective in moving students from a lower attendance threshold to a higher attendance threshold to achieve building attendance goals. </t>
    </r>
  </si>
  <si>
    <r>
      <rPr>
        <b/>
        <sz val="12"/>
        <color rgb="FF000000"/>
        <rFont val="Calibri"/>
      </rPr>
      <t xml:space="preserve">SPEAK TO:
</t>
    </r>
    <r>
      <rPr>
        <sz val="12"/>
        <color rgb="FF000000"/>
        <rFont val="Calibri"/>
      </rPr>
      <t>What are the issues your 0-85% Tier families are facing?  What efforts have you made to support them?
How are you encouraging your students in the 85-89% Tiers to improve their attendance rate?</t>
    </r>
  </si>
  <si>
    <t>School-wide Title</t>
  </si>
  <si>
    <r>
      <rPr>
        <b/>
        <sz val="12"/>
        <color rgb="FF000000"/>
        <rFont val="Calibri"/>
      </rPr>
      <t>Promoting a culture of Parent Partnership:</t>
    </r>
    <r>
      <rPr>
        <sz val="12"/>
        <color rgb="FF000000"/>
        <rFont val="Calibri"/>
      </rPr>
      <t xml:space="preserve">
School continues to gather and consider family feedback to increase ways for parents to understand and support their student's learning </t>
    </r>
  </si>
  <si>
    <r>
      <rPr>
        <b/>
        <sz val="12"/>
        <color rgb="FFFF0000"/>
        <rFont val="Calibri"/>
      </rPr>
      <t xml:space="preserve">Enter score </t>
    </r>
    <r>
      <rPr>
        <b/>
        <sz val="12"/>
        <color rgb="FF000000"/>
        <rFont val="Calibri"/>
      </rPr>
      <t xml:space="preserve">and </t>
    </r>
    <r>
      <rPr>
        <b/>
        <sz val="12"/>
        <color rgb="FFFF0000"/>
        <rFont val="Calibri"/>
      </rPr>
      <t xml:space="preserve">SPEAK TO 
</t>
    </r>
    <r>
      <rPr>
        <b/>
        <sz val="12"/>
        <color rgb="FF000000"/>
        <rFont val="Calibri"/>
      </rPr>
      <t>GROWTH AREAS STILL NEEDED 
according to this</t>
    </r>
    <r>
      <rPr>
        <b/>
        <sz val="12"/>
        <color rgb="FFFF0000"/>
        <rFont val="Calibri"/>
      </rPr>
      <t xml:space="preserve"> 
</t>
    </r>
    <r>
      <rPr>
        <b/>
        <u/>
        <sz val="12"/>
        <color rgb="FF1155CC"/>
        <rFont val="Calibri"/>
      </rPr>
      <t>Linked Parent Partnership Scoring Guide</t>
    </r>
  </si>
  <si>
    <r>
      <rPr>
        <b/>
        <sz val="12"/>
        <color rgb="FFFF0000"/>
        <rFont val="Calibri"/>
      </rPr>
      <t>Rank</t>
    </r>
    <r>
      <rPr>
        <b/>
        <sz val="12"/>
        <rFont val="Calibri"/>
      </rPr>
      <t xml:space="preserve"> Implementation:
</t>
    </r>
    <r>
      <rPr>
        <sz val="12"/>
        <rFont val="Calibri"/>
      </rPr>
      <t>0= Not started yet
1 = Implementation still in progress and/or less than half of famiies are paired.
2 = Completely embedded, consistent practice and/or at least 70% of families are paired.
3 = All of #2 AND evidence that you have established a TWO way communication system - ex. parents comment on student work.</t>
    </r>
  </si>
  <si>
    <r>
      <rPr>
        <b/>
        <sz val="12"/>
        <color rgb="FF000000"/>
        <rFont val="Calibri"/>
      </rPr>
      <t xml:space="preserve">SPEAK TO:
</t>
    </r>
    <r>
      <rPr>
        <sz val="12"/>
        <color rgb="FF000000"/>
        <rFont val="Calibri"/>
      </rPr>
      <t>(Fall only)  Based on your latest Parent Survey feedback, what are your plans this year to re-engage families?
Talk about an activity you have already sponsored this year and the impact it had on supporting learning through Parent Partnerships.
What has been the best outcome of a building-wide implementation of Seesaw?
(Spring only) In which area of the scoring guide did your team improve the most? What do you attribute this to?</t>
    </r>
  </si>
  <si>
    <r>
      <rPr>
        <b/>
        <sz val="12"/>
        <color rgb="FF000000"/>
        <rFont val="Calibri"/>
      </rPr>
      <t xml:space="preserve">Fall:  </t>
    </r>
    <r>
      <rPr>
        <b/>
        <sz val="12"/>
        <color rgb="FFFF0000"/>
        <rFont val="Calibri"/>
      </rPr>
      <t xml:space="preserve">Enter </t>
    </r>
    <r>
      <rPr>
        <b/>
        <sz val="12"/>
        <color rgb="FF000000"/>
        <rFont val="Calibri"/>
      </rPr>
      <t xml:space="preserve">SMART goals and 
</t>
    </r>
    <r>
      <rPr>
        <b/>
        <sz val="12"/>
        <color rgb="FFFF0000"/>
        <rFont val="Calibri"/>
      </rPr>
      <t xml:space="preserve">Enter </t>
    </r>
    <r>
      <rPr>
        <b/>
        <sz val="12"/>
        <color rgb="FF000000"/>
        <rFont val="Calibri"/>
      </rPr>
      <t xml:space="preserve">Baseline data 
Mid Year and Spring:  </t>
    </r>
    <r>
      <rPr>
        <b/>
        <sz val="12"/>
        <color rgb="FFFF0000"/>
        <rFont val="Calibri"/>
      </rPr>
      <t>Enter data</t>
    </r>
    <r>
      <rPr>
        <b/>
        <sz val="12"/>
        <color rgb="FF000000"/>
        <rFont val="Calibri"/>
      </rPr>
      <t xml:space="preserve"> and </t>
    </r>
    <r>
      <rPr>
        <b/>
        <sz val="12"/>
        <color rgb="FFFF0000"/>
        <rFont val="Calibri"/>
      </rPr>
      <t xml:space="preserve">color code </t>
    </r>
    <r>
      <rPr>
        <b/>
        <sz val="12"/>
        <color rgb="FF000000"/>
        <rFont val="Calibri"/>
      </rPr>
      <t xml:space="preserve">using the key below showing movement toward the goal.
</t>
    </r>
    <r>
      <rPr>
        <b/>
        <sz val="12"/>
        <color rgb="FFFF0000"/>
        <rFont val="Calibri"/>
      </rPr>
      <t>Red = lower than the fall score</t>
    </r>
    <r>
      <rPr>
        <b/>
        <sz val="12"/>
        <color rgb="FF000000"/>
        <rFont val="Calibri"/>
      </rPr>
      <t xml:space="preserve">
Yellow = equal or gain of up to 2%
</t>
    </r>
    <r>
      <rPr>
        <b/>
        <sz val="12"/>
        <color rgb="FF92D050"/>
        <rFont val="Calibri"/>
      </rPr>
      <t xml:space="preserve">Green = 3% gain or greater </t>
    </r>
  </si>
  <si>
    <r>
      <rPr>
        <b/>
        <sz val="12"/>
        <color rgb="FF000000"/>
        <rFont val="Calibri"/>
      </rPr>
      <t xml:space="preserve">SPEAK TO:
</t>
    </r>
    <r>
      <rPr>
        <sz val="12"/>
        <color rgb="FF000000"/>
        <rFont val="Calibri"/>
      </rPr>
      <t>How did you determine the goals you have shared?
Which do you perceive to be the most challenging?  
What are your plans to create a sense of urgency around this goal and actions steps?
How can we support you?
What are you already celebrating?</t>
    </r>
  </si>
  <si>
    <t>Elementary with Early Education Scorecard 2021-22</t>
  </si>
  <si>
    <t>Early Ed Literacy Model Fidelity</t>
  </si>
  <si>
    <r>
      <rPr>
        <sz val="12"/>
        <color rgb="FF000000"/>
        <rFont val="Calibri"/>
      </rPr>
      <t xml:space="preserve">
</t>
    </r>
    <r>
      <rPr>
        <b/>
        <sz val="12"/>
        <color rgb="FF000000"/>
        <rFont val="Calibri"/>
      </rPr>
      <t xml:space="preserve">* </t>
    </r>
    <r>
      <rPr>
        <b/>
        <sz val="12"/>
        <color rgb="FFFF0000"/>
        <rFont val="Calibri"/>
      </rPr>
      <t xml:space="preserve">Rank </t>
    </r>
    <r>
      <rPr>
        <b/>
        <sz val="12"/>
        <color rgb="FF000000"/>
        <rFont val="Calibri"/>
      </rPr>
      <t>Initiative Implementation</t>
    </r>
    <r>
      <rPr>
        <sz val="12"/>
        <color rgb="FF000000"/>
        <rFont val="Calibri"/>
      </rPr>
      <t xml:space="preserve">
</t>
    </r>
    <r>
      <rPr>
        <sz val="11"/>
        <color rgb="FF000000"/>
        <rFont val="Calibri"/>
      </rPr>
      <t xml:space="preserve">1 = Beginning to meet consistely twice a week in grade level collaboration, but still working toward classroom application of strategies and use of resources.
2 = Staff can confidently discuss strategies and resources and there is evidence of implementation in many classrooms.
3 = Completely embedded, consistent practice - All staff is confident with new strategies and resources, there is evidence of consistent implementation and data shows growth related to these practices. </t>
    </r>
    <r>
      <rPr>
        <sz val="12"/>
        <color rgb="FF000000"/>
        <rFont val="Calibri"/>
      </rPr>
      <t xml:space="preserve">
</t>
    </r>
    <r>
      <rPr>
        <b/>
        <sz val="12"/>
        <color rgb="FF000000"/>
        <rFont val="Calibri"/>
      </rPr>
      <t xml:space="preserve">* </t>
    </r>
    <r>
      <rPr>
        <b/>
        <sz val="12"/>
        <color rgb="FFFF0000"/>
        <rFont val="Calibri"/>
      </rPr>
      <t>Enter score</t>
    </r>
    <r>
      <rPr>
        <b/>
        <sz val="12"/>
        <color rgb="FF000000"/>
        <rFont val="Calibri"/>
      </rPr>
      <t xml:space="preserve"> and </t>
    </r>
    <r>
      <rPr>
        <b/>
        <sz val="12"/>
        <color rgb="FFFF0000"/>
        <rFont val="Calibri"/>
      </rPr>
      <t>SPEAK TO</t>
    </r>
    <r>
      <rPr>
        <b/>
        <sz val="12"/>
        <color rgb="FF000000"/>
        <rFont val="Calibri"/>
      </rPr>
      <t xml:space="preserve"> GROWTH AREAS STILL NEEDED according to this Linked </t>
    </r>
    <r>
      <rPr>
        <b/>
        <u/>
        <sz val="12"/>
        <color rgb="FF1155CC"/>
        <rFont val="Calibri"/>
      </rPr>
      <t>Building Coach Implementation Scoring Guide</t>
    </r>
    <r>
      <rPr>
        <b/>
        <sz val="12"/>
        <color rgb="FFFF0000"/>
        <rFont val="Calibri"/>
      </rPr>
      <t xml:space="preserve">
</t>
    </r>
    <r>
      <rPr>
        <b/>
        <sz val="12"/>
        <color rgb="FF000000"/>
        <rFont val="Calibri"/>
      </rPr>
      <t xml:space="preserve">* </t>
    </r>
    <r>
      <rPr>
        <b/>
        <u/>
        <sz val="12"/>
        <color rgb="FF1155CC"/>
        <rFont val="Calibri"/>
      </rPr>
      <t>Link to LMS Lesson Plan Documentation</t>
    </r>
    <r>
      <rPr>
        <b/>
        <sz val="12"/>
        <color rgb="FFFF0000"/>
        <rFont val="Calibri"/>
      </rPr>
      <t xml:space="preserve"> Discuss September document
</t>
    </r>
    <r>
      <rPr>
        <b/>
        <sz val="12"/>
        <color rgb="FF000000"/>
        <rFont val="Calibri"/>
      </rPr>
      <t>* Link to Teacher Feedback Survey Data</t>
    </r>
  </si>
  <si>
    <t>Early Ed Assessment Fidelity</t>
  </si>
  <si>
    <t>Elementary Literacy Model Fidelity</t>
  </si>
  <si>
    <t>Elementary Math Model Fidelity</t>
  </si>
  <si>
    <r>
      <rPr>
        <b/>
        <sz val="12"/>
        <color rgb="FFFF0000"/>
        <rFont val="Calibri"/>
      </rPr>
      <t>SPEAK TO:</t>
    </r>
    <r>
      <rPr>
        <b/>
        <sz val="12"/>
        <color rgb="FF000000"/>
        <rFont val="Calibri"/>
      </rPr>
      <t xml:space="preserve">
</t>
    </r>
    <r>
      <rPr>
        <sz val="12"/>
        <color rgb="FF000000"/>
        <rFont val="Calibri"/>
      </rPr>
      <t>What are your teachers most proud of so far in regard to implementation of the Literacy Model? Math Model? 
What areas of Early Education implementation need support in your building?
What has been the best outcome of adding the Building Coach to your building staff this year?  
Talk about how your LMS collaborates with grade levels to understand priority standards, and how the documentation is working.
(Fall only) What is your plan for implementing the Impact Cycle?</t>
    </r>
  </si>
  <si>
    <r>
      <rPr>
        <b/>
        <sz val="12"/>
        <color rgb="FFFF0000"/>
        <rFont val="Calibri"/>
      </rPr>
      <t xml:space="preserve">List </t>
    </r>
    <r>
      <rPr>
        <b/>
        <sz val="12"/>
        <color rgb="FF000000"/>
        <rFont val="Calibri"/>
      </rPr>
      <t>Identified Priorities for 
PBIS this Year</t>
    </r>
  </si>
  <si>
    <r>
      <rPr>
        <b/>
        <sz val="12"/>
        <color rgb="FFFF0000"/>
        <rFont val="Calibri"/>
      </rPr>
      <t>List</t>
    </r>
    <r>
      <rPr>
        <b/>
        <sz val="12"/>
        <color rgb="FF000000"/>
        <rFont val="Calibri"/>
      </rPr>
      <t xml:space="preserve"> TSS</t>
    </r>
    <r>
      <rPr>
        <b/>
        <sz val="12"/>
        <color rgb="FFFF0000"/>
        <rFont val="Calibri"/>
      </rPr>
      <t xml:space="preserve"> </t>
    </r>
    <r>
      <rPr>
        <b/>
        <sz val="12"/>
        <color rgb="FF000000"/>
        <rFont val="Calibri"/>
      </rPr>
      <t>Priorities Below</t>
    </r>
  </si>
  <si>
    <r>
      <rPr>
        <b/>
        <sz val="10"/>
        <color rgb="FF000000"/>
        <rFont val="Calibri"/>
      </rPr>
      <t xml:space="preserve">PST </t>
    </r>
    <r>
      <rPr>
        <b/>
        <sz val="9"/>
        <color rgb="FF000000"/>
        <rFont val="Calibri"/>
      </rPr>
      <t>Implementation</t>
    </r>
  </si>
  <si>
    <r>
      <rPr>
        <b/>
        <sz val="11"/>
        <color rgb="FFFF0000"/>
        <rFont val="Calibri"/>
      </rPr>
      <t>LINK</t>
    </r>
    <r>
      <rPr>
        <sz val="11"/>
        <color rgb="FF000000"/>
        <rFont val="Calibri"/>
      </rPr>
      <t xml:space="preserve"> to your implementation documents</t>
    </r>
  </si>
  <si>
    <r>
      <rPr>
        <b/>
        <u/>
        <sz val="12"/>
        <color rgb="FFFF0000"/>
        <rFont val="Calibri"/>
      </rPr>
      <t xml:space="preserve">SPEAK TO </t>
    </r>
    <r>
      <rPr>
        <b/>
        <u/>
        <sz val="12"/>
        <color rgb="FF000000"/>
        <rFont val="Calibri"/>
      </rPr>
      <t xml:space="preserve">
GROWTH AREAS STILL NEEDED 
according to this Linked </t>
    </r>
    <r>
      <rPr>
        <b/>
        <u/>
        <sz val="12"/>
        <color rgb="FFFF0000"/>
        <rFont val="Calibri"/>
      </rPr>
      <t>PST Scoring Guide</t>
    </r>
  </si>
  <si>
    <r>
      <rPr>
        <b/>
        <sz val="11"/>
        <color rgb="FFFF0000"/>
        <rFont val="Calibri"/>
      </rPr>
      <t>LINK</t>
    </r>
    <r>
      <rPr>
        <sz val="11"/>
        <color rgb="FF000000"/>
        <rFont val="Calibri"/>
      </rPr>
      <t xml:space="preserve"> to your implementation documents</t>
    </r>
  </si>
  <si>
    <r>
      <rPr>
        <b/>
        <sz val="12"/>
        <color rgb="FF000000"/>
        <rFont val="Calibri"/>
      </rPr>
      <t xml:space="preserve">
</t>
    </r>
    <r>
      <rPr>
        <b/>
        <sz val="12"/>
        <color rgb="FFFF0000"/>
        <rFont val="Calibri"/>
      </rPr>
      <t>LIST</t>
    </r>
    <r>
      <rPr>
        <b/>
        <sz val="12"/>
        <color rgb="FF000000"/>
        <rFont val="Calibri"/>
      </rPr>
      <t xml:space="preserve"> NUMBER OF INCIDENTS
(Use total # of </t>
    </r>
    <r>
      <rPr>
        <b/>
        <sz val="12"/>
        <color rgb="FFFF0000"/>
        <rFont val="Calibri"/>
      </rPr>
      <t>Powerschool incidents</t>
    </r>
    <r>
      <rPr>
        <b/>
        <sz val="12"/>
        <color rgb="FF000000"/>
        <rFont val="Calibri"/>
      </rPr>
      <t>)</t>
    </r>
  </si>
  <si>
    <r>
      <rPr>
        <b/>
        <sz val="12"/>
        <color rgb="FF000000"/>
        <rFont val="Calibri"/>
      </rPr>
      <t xml:space="preserve">SPEAK TO:
</t>
    </r>
    <r>
      <rPr>
        <sz val="12"/>
        <color rgb="FF000000"/>
        <rFont val="Calibri"/>
      </rPr>
      <t>Which MTSS area is of most concern to you at this time?
What is your plan to address this area?</t>
    </r>
  </si>
  <si>
    <r>
      <rPr>
        <b/>
        <sz val="14"/>
        <color rgb="FF000000"/>
        <rFont val="Calibri"/>
      </rPr>
      <t>aREADING</t>
    </r>
    <r>
      <rPr>
        <b/>
        <sz val="12"/>
        <color rgb="FF0000FF"/>
        <rFont val="Calibri"/>
      </rPr>
      <t xml:space="preserve">
</t>
    </r>
    <r>
      <rPr>
        <b/>
        <sz val="12"/>
        <color rgb="FF000000"/>
        <rFont val="Calibri"/>
      </rPr>
      <t xml:space="preserve">Fall:  </t>
    </r>
    <r>
      <rPr>
        <b/>
        <sz val="12"/>
        <color rgb="FFFF0000"/>
        <rFont val="Calibri"/>
      </rPr>
      <t xml:space="preserve">Enter % </t>
    </r>
    <r>
      <rPr>
        <b/>
        <sz val="12"/>
        <color rgb="FF000000"/>
        <rFont val="Calibri"/>
      </rPr>
      <t>from educlimber of At/Above 50th %tile</t>
    </r>
    <r>
      <rPr>
        <b/>
        <sz val="12"/>
        <color rgb="FF0000FF"/>
        <rFont val="Calibri"/>
      </rPr>
      <t xml:space="preserve">
</t>
    </r>
    <r>
      <rPr>
        <b/>
        <sz val="12"/>
        <color rgb="FF000000"/>
        <rFont val="Calibri"/>
      </rPr>
      <t xml:space="preserve">Mid Year and Spring:  </t>
    </r>
    <r>
      <rPr>
        <b/>
        <sz val="12"/>
        <color rgb="FFFF0000"/>
        <rFont val="Calibri"/>
      </rPr>
      <t>Enter %</t>
    </r>
    <r>
      <rPr>
        <b/>
        <sz val="12"/>
        <color rgb="FF000000"/>
        <rFont val="Calibri"/>
      </rPr>
      <t xml:space="preserve"> and </t>
    </r>
    <r>
      <rPr>
        <b/>
        <sz val="12"/>
        <color rgb="FFFF0000"/>
        <rFont val="Calibri"/>
      </rPr>
      <t>Color code</t>
    </r>
    <r>
      <rPr>
        <b/>
        <sz val="12"/>
        <color rgb="FF000000"/>
        <rFont val="Calibri"/>
      </rPr>
      <t xml:space="preserve"> using key below:
</t>
    </r>
    <r>
      <rPr>
        <b/>
        <sz val="12"/>
        <color rgb="FF0000FF"/>
        <rFont val="Calibri"/>
      </rPr>
      <t xml:space="preserve">
</t>
    </r>
    <r>
      <rPr>
        <b/>
        <sz val="12"/>
        <color rgb="FFFF0000"/>
        <rFont val="Calibri"/>
      </rPr>
      <t xml:space="preserve">Red = lower than the fall score
</t>
    </r>
    <r>
      <rPr>
        <b/>
        <sz val="12"/>
        <color rgb="FFFF9900"/>
        <rFont val="Calibri"/>
      </rPr>
      <t>Yellow = equal or gain of up to 2%</t>
    </r>
    <r>
      <rPr>
        <b/>
        <sz val="12"/>
        <color rgb="FF000000"/>
        <rFont val="Calibri"/>
      </rPr>
      <t xml:space="preserve">
</t>
    </r>
    <r>
      <rPr>
        <b/>
        <sz val="12"/>
        <color rgb="FF38761D"/>
        <rFont val="Calibri"/>
      </rPr>
      <t xml:space="preserve">Green = 3% gain or greater </t>
    </r>
    <r>
      <rPr>
        <b/>
        <sz val="12"/>
        <color rgb="FF92D050"/>
        <rFont val="Calibri"/>
      </rPr>
      <t xml:space="preserve">
</t>
    </r>
    <r>
      <rPr>
        <b/>
        <sz val="14"/>
        <color rgb="FFFF0000"/>
        <rFont val="Calibri"/>
      </rPr>
      <t xml:space="preserve">*Link </t>
    </r>
    <r>
      <rPr>
        <b/>
        <sz val="14"/>
        <color rgb="FF000000"/>
        <rFont val="Calibri"/>
      </rPr>
      <t>Data Cyle Evidence</t>
    </r>
    <r>
      <rPr>
        <b/>
        <sz val="12"/>
        <color rgb="FFFF0000"/>
        <rFont val="Calibri"/>
      </rPr>
      <t xml:space="preserve">
</t>
    </r>
  </si>
  <si>
    <r>
      <rPr>
        <b/>
        <sz val="14"/>
        <color rgb="FF000000"/>
        <rFont val="Calibri"/>
      </rPr>
      <t>aMATH</t>
    </r>
    <r>
      <rPr>
        <b/>
        <sz val="14"/>
        <color rgb="FF0000FF"/>
        <rFont val="Calibri"/>
      </rPr>
      <t xml:space="preserve">
</t>
    </r>
    <r>
      <rPr>
        <b/>
        <sz val="12"/>
        <color rgb="FF000000"/>
        <rFont val="Calibri"/>
      </rPr>
      <t xml:space="preserve">Fall:  </t>
    </r>
    <r>
      <rPr>
        <b/>
        <sz val="12"/>
        <color rgb="FFFF0000"/>
        <rFont val="Calibri"/>
      </rPr>
      <t xml:space="preserve">Enter % </t>
    </r>
    <r>
      <rPr>
        <b/>
        <sz val="12"/>
        <color rgb="FF000000"/>
        <rFont val="Calibri"/>
      </rPr>
      <t>from educlimber of At/Above 50th %tile</t>
    </r>
    <r>
      <rPr>
        <b/>
        <sz val="12"/>
        <color rgb="FF0000FF"/>
        <rFont val="Calibri"/>
      </rPr>
      <t xml:space="preserve">
</t>
    </r>
    <r>
      <rPr>
        <b/>
        <sz val="12"/>
        <color rgb="FF000000"/>
        <rFont val="Calibri"/>
      </rPr>
      <t xml:space="preserve">Mid Year and Spring:  Enter % and Color code using key below:
</t>
    </r>
    <r>
      <rPr>
        <b/>
        <sz val="12"/>
        <color rgb="FF0000FF"/>
        <rFont val="Calibri"/>
      </rPr>
      <t xml:space="preserve">
</t>
    </r>
    <r>
      <rPr>
        <b/>
        <sz val="12"/>
        <color rgb="FFFF0000"/>
        <rFont val="Calibri"/>
      </rPr>
      <t>Red = lower than the fall score</t>
    </r>
    <r>
      <rPr>
        <b/>
        <sz val="12"/>
        <color rgb="FF0000FF"/>
        <rFont val="Calibri"/>
      </rPr>
      <t xml:space="preserve">
</t>
    </r>
    <r>
      <rPr>
        <b/>
        <sz val="12"/>
        <color rgb="FFFF9900"/>
        <rFont val="Calibri"/>
      </rPr>
      <t>Yellow = equal or gain of up to 2%</t>
    </r>
    <r>
      <rPr>
        <b/>
        <sz val="12"/>
        <color rgb="FF0000FF"/>
        <rFont val="Calibri"/>
      </rPr>
      <t xml:space="preserve">
</t>
    </r>
    <r>
      <rPr>
        <b/>
        <sz val="12"/>
        <color rgb="FF38761D"/>
        <rFont val="Calibri"/>
      </rPr>
      <t xml:space="preserve">Green = 3% gain or greater </t>
    </r>
    <r>
      <rPr>
        <b/>
        <sz val="12"/>
        <color rgb="FF0000FF"/>
        <rFont val="Calibri"/>
      </rPr>
      <t xml:space="preserve">
</t>
    </r>
    <r>
      <rPr>
        <b/>
        <sz val="14"/>
        <color rgb="FFFF0000"/>
        <rFont val="Calibri"/>
      </rPr>
      <t xml:space="preserve">*Link </t>
    </r>
    <r>
      <rPr>
        <b/>
        <sz val="14"/>
        <color rgb="FF000000"/>
        <rFont val="Calibri"/>
      </rPr>
      <t>Data Cyle Evidence</t>
    </r>
  </si>
  <si>
    <r>
      <rPr>
        <b/>
        <sz val="12"/>
        <color rgb="FF000000"/>
        <rFont val="Calibri"/>
      </rPr>
      <t xml:space="preserve">SPEAK TO:
</t>
    </r>
    <r>
      <rPr>
        <sz val="12"/>
        <color rgb="FF000000"/>
        <rFont val="Calibri"/>
      </rPr>
      <t>How are you using your ESSA subgroup data in grade level collaborations and PST meetings to increase student achievement?
How is your Building Coach connected to this work?
What is your priority moving forward?</t>
    </r>
  </si>
  <si>
    <r>
      <rPr>
        <b/>
        <sz val="11"/>
        <color rgb="FF000000"/>
        <rFont val="Calibri"/>
      </rPr>
      <t>Attendance growth</t>
    </r>
    <r>
      <rPr>
        <sz val="11"/>
        <color rgb="FF000000"/>
        <rFont val="Calibri"/>
      </rPr>
      <t xml:space="preserve"> - Evidence of ongoing interventions and progress monitoring within School Attendance Link. 
*  </t>
    </r>
    <r>
      <rPr>
        <b/>
        <sz val="11"/>
        <color rgb="FFFF0000"/>
        <rFont val="Calibri"/>
      </rPr>
      <t>Baseline</t>
    </r>
    <r>
      <rPr>
        <sz val="11"/>
        <color rgb="FF000000"/>
        <rFont val="Calibri"/>
      </rPr>
      <t xml:space="preserve"> score will be 2020-2021 attendance %, 
* </t>
    </r>
    <r>
      <rPr>
        <b/>
        <sz val="11"/>
        <color rgb="FFFF0000"/>
        <rFont val="Calibri"/>
      </rPr>
      <t xml:space="preserve"> Mid-Year</t>
    </r>
    <r>
      <rPr>
        <sz val="11"/>
        <color rgb="FF000000"/>
        <rFont val="Calibri"/>
      </rPr>
      <t xml:space="preserve"> will be Dec 2021 attendance %, 
*  </t>
    </r>
    <r>
      <rPr>
        <b/>
        <sz val="11"/>
        <color rgb="FFFF0000"/>
        <rFont val="Calibri"/>
      </rPr>
      <t>Spring</t>
    </r>
    <r>
      <rPr>
        <sz val="11"/>
        <color rgb="FF000000"/>
        <rFont val="Calibri"/>
      </rPr>
      <t xml:space="preserve"> will be May 2022 attendance %.</t>
    </r>
  </si>
  <si>
    <r>
      <rPr>
        <b/>
        <sz val="10"/>
        <color rgb="FF000000"/>
        <rFont val="Calibri"/>
      </rPr>
      <t xml:space="preserve">Virtual Students - </t>
    </r>
    <r>
      <rPr>
        <sz val="10"/>
        <color rgb="FF000000"/>
        <rFont val="Calibri"/>
      </rPr>
      <t xml:space="preserve">
Please populated the following numbers in the columns to the right.  
(T) = Total number of full time virtual students at your building.  
(5 and %) = How many have received a 5 day attendance letter and what percentage of the virtual students does this represent?  
(10 and %) = How many have received a 10 day attendance letter and what percentage of the virtual students does this represent?  
(PST) = How many virtual students have been placed on PST for attendance concerns?  *Home school will need to communicate with the teacher's school for Tier I and II intervention information.</t>
    </r>
  </si>
  <si>
    <r>
      <rPr>
        <b/>
        <sz val="12"/>
        <color rgb="FF000000"/>
        <rFont val="Calibri"/>
      </rPr>
      <t xml:space="preserve">Line 31 AND 32 - 35 
Fall: </t>
    </r>
    <r>
      <rPr>
        <b/>
        <sz val="12"/>
        <color rgb="FFFF0000"/>
        <rFont val="Calibri"/>
      </rPr>
      <t xml:space="preserve">Enter data from the end of the prior year.
</t>
    </r>
    <r>
      <rPr>
        <b/>
        <sz val="12"/>
        <color rgb="FF000000"/>
        <rFont val="Calibri"/>
      </rPr>
      <t>Mid Year and June:</t>
    </r>
    <r>
      <rPr>
        <b/>
        <sz val="12"/>
        <color rgb="FFFF0000"/>
        <rFont val="Calibri"/>
      </rPr>
      <t xml:space="preserve"> Enter data</t>
    </r>
    <r>
      <rPr>
        <b/>
        <sz val="12"/>
        <color rgb="FF000000"/>
        <rFont val="Calibri"/>
      </rPr>
      <t xml:space="preserve"> and </t>
    </r>
    <r>
      <rPr>
        <b/>
        <sz val="12"/>
        <color rgb="FFFF0000"/>
        <rFont val="Calibri"/>
      </rPr>
      <t>color code</t>
    </r>
    <r>
      <rPr>
        <b/>
        <sz val="12"/>
        <color rgb="FF000000"/>
        <rFont val="Calibri"/>
      </rPr>
      <t xml:space="preserve"> this section according to this guide based on goals you set for each category:
</t>
    </r>
    <r>
      <rPr>
        <sz val="12"/>
        <color rgb="FF000000"/>
        <rFont val="Calibri"/>
      </rPr>
      <t xml:space="preserve">
</t>
    </r>
    <r>
      <rPr>
        <b/>
        <sz val="12"/>
        <color rgb="FF000000"/>
        <rFont val="Calibri"/>
      </rPr>
      <t>0</t>
    </r>
    <r>
      <rPr>
        <sz val="12"/>
        <color rgb="FF000000"/>
        <rFont val="Calibri"/>
      </rPr>
      <t xml:space="preserve"> - No evidence of improved attendance.
</t>
    </r>
    <r>
      <rPr>
        <b/>
        <sz val="12"/>
        <color rgb="FF000000"/>
        <rFont val="Calibri"/>
      </rPr>
      <t>1</t>
    </r>
    <r>
      <rPr>
        <sz val="12"/>
        <color rgb="FF000000"/>
        <rFont val="Calibri"/>
      </rPr>
      <t xml:space="preserve"> - Little evidence of improved attendance.
</t>
    </r>
    <r>
      <rPr>
        <b/>
        <sz val="12"/>
        <color rgb="FF000000"/>
        <rFont val="Calibri"/>
      </rPr>
      <t>2</t>
    </r>
    <r>
      <rPr>
        <sz val="12"/>
        <color rgb="FF000000"/>
        <rFont val="Calibri"/>
      </rPr>
      <t xml:space="preserve"> - Some evidence of improved attendance.
</t>
    </r>
    <r>
      <rPr>
        <b/>
        <sz val="12"/>
        <color rgb="FF000000"/>
        <rFont val="Calibri"/>
      </rPr>
      <t>3</t>
    </r>
    <r>
      <rPr>
        <sz val="12"/>
        <color rgb="FF000000"/>
        <rFont val="Calibri"/>
      </rPr>
      <t xml:space="preserve"> - Evidence that attendance interventions are effective in moving students from a lower attendance threshold to a higher attendance threshold to achieve building attendance goals. </t>
    </r>
  </si>
  <si>
    <r>
      <rPr>
        <b/>
        <sz val="12"/>
        <color rgb="FF000000"/>
        <rFont val="Calibri"/>
      </rPr>
      <t xml:space="preserve">SPEAK TO:
</t>
    </r>
    <r>
      <rPr>
        <sz val="12"/>
        <color rgb="FF000000"/>
        <rFont val="Calibri"/>
      </rPr>
      <t>What are the issues your 0-85% Tier families are facing?  What efforts have you made to support them?
How are you encouraging your students in the 85-89% Tiers to improve their attendance rate?</t>
    </r>
  </si>
  <si>
    <r>
      <rPr>
        <b/>
        <sz val="12"/>
        <color rgb="FF000000"/>
        <rFont val="Calibri"/>
      </rPr>
      <t>Promoting a culture of Parent Partnership:</t>
    </r>
    <r>
      <rPr>
        <sz val="12"/>
        <color rgb="FF000000"/>
        <rFont val="Calibri"/>
      </rPr>
      <t xml:space="preserve">
School continues to gather and consider family feedback to increase ways for parents to understand and support their student's learning </t>
    </r>
  </si>
  <si>
    <r>
      <rPr>
        <b/>
        <sz val="12"/>
        <color rgb="FFFF0000"/>
        <rFont val="Calibri"/>
      </rPr>
      <t xml:space="preserve">Enter score </t>
    </r>
    <r>
      <rPr>
        <b/>
        <sz val="12"/>
        <color rgb="FF000000"/>
        <rFont val="Calibri"/>
      </rPr>
      <t xml:space="preserve">and </t>
    </r>
    <r>
      <rPr>
        <b/>
        <sz val="12"/>
        <color rgb="FFFF0000"/>
        <rFont val="Calibri"/>
      </rPr>
      <t xml:space="preserve">SPEAK TO 
</t>
    </r>
    <r>
      <rPr>
        <b/>
        <sz val="12"/>
        <color rgb="FF000000"/>
        <rFont val="Calibri"/>
      </rPr>
      <t>GROWTH AREAS STILL NEEDED 
according to this</t>
    </r>
    <r>
      <rPr>
        <b/>
        <sz val="12"/>
        <color rgb="FFFF0000"/>
        <rFont val="Calibri"/>
      </rPr>
      <t xml:space="preserve"> 
</t>
    </r>
    <r>
      <rPr>
        <b/>
        <u/>
        <sz val="12"/>
        <color rgb="FF1155CC"/>
        <rFont val="Calibri"/>
      </rPr>
      <t>Linked Parent Partnership Scoring Guide</t>
    </r>
  </si>
  <si>
    <r>
      <rPr>
        <b/>
        <sz val="12"/>
        <color rgb="FFFF0000"/>
        <rFont val="Calibri"/>
      </rPr>
      <t>Rank</t>
    </r>
    <r>
      <rPr>
        <b/>
        <sz val="12"/>
        <rFont val="Calibri"/>
      </rPr>
      <t xml:space="preserve"> Implementation:
</t>
    </r>
    <r>
      <rPr>
        <sz val="12"/>
        <rFont val="Calibri"/>
      </rPr>
      <t>0= Not started yet
1 = Implementation still in progress and/or less than half of famiies are paired.
2 = Completely embedded, consistent practice and/or at least 70% of families are paired.
3 = All of #2 AND evidence that you have established a TWO way communication system - ex. parents comment on student work.</t>
    </r>
  </si>
  <si>
    <r>
      <rPr>
        <b/>
        <sz val="12"/>
        <color rgb="FF000000"/>
        <rFont val="Calibri"/>
      </rPr>
      <t xml:space="preserve">SPEAK TO:
</t>
    </r>
    <r>
      <rPr>
        <sz val="12"/>
        <color rgb="FF000000"/>
        <rFont val="Calibri"/>
      </rPr>
      <t>(Fall only)  Based on your latest Parent Survey feedback, what are your plans this year to re-engage families?
Talk about an activity you have already sponsored this year and the impact it had on supporting learning through Parent Partnerships.
What has been the best outcome of a building-wide implementation of Seesaw?
(Spring only) In which area of the scoring guide did your team improve the most? What do you attribute this to?</t>
    </r>
  </si>
  <si>
    <r>
      <rPr>
        <b/>
        <sz val="12"/>
        <color rgb="FF000000"/>
        <rFont val="Calibri"/>
      </rPr>
      <t xml:space="preserve">Fall:  </t>
    </r>
    <r>
      <rPr>
        <b/>
        <sz val="12"/>
        <color rgb="FFFF0000"/>
        <rFont val="Calibri"/>
      </rPr>
      <t xml:space="preserve">Enter </t>
    </r>
    <r>
      <rPr>
        <b/>
        <sz val="12"/>
        <color rgb="FF000000"/>
        <rFont val="Calibri"/>
      </rPr>
      <t xml:space="preserve">SMART goals and 
</t>
    </r>
    <r>
      <rPr>
        <b/>
        <sz val="12"/>
        <color rgb="FFFF0000"/>
        <rFont val="Calibri"/>
      </rPr>
      <t xml:space="preserve">Enter </t>
    </r>
    <r>
      <rPr>
        <b/>
        <sz val="12"/>
        <color rgb="FF000000"/>
        <rFont val="Calibri"/>
      </rPr>
      <t xml:space="preserve">Baseline data 
Mid Year and Spring:  </t>
    </r>
    <r>
      <rPr>
        <b/>
        <sz val="12"/>
        <color rgb="FFFF0000"/>
        <rFont val="Calibri"/>
      </rPr>
      <t>Enter data</t>
    </r>
    <r>
      <rPr>
        <b/>
        <sz val="12"/>
        <color rgb="FF000000"/>
        <rFont val="Calibri"/>
      </rPr>
      <t xml:space="preserve"> and </t>
    </r>
    <r>
      <rPr>
        <b/>
        <sz val="12"/>
        <color rgb="FFFF0000"/>
        <rFont val="Calibri"/>
      </rPr>
      <t xml:space="preserve">color code </t>
    </r>
    <r>
      <rPr>
        <b/>
        <sz val="12"/>
        <color rgb="FF000000"/>
        <rFont val="Calibri"/>
      </rPr>
      <t xml:space="preserve">using the key below showing movement toward the goal.
</t>
    </r>
    <r>
      <rPr>
        <b/>
        <sz val="12"/>
        <color rgb="FFFF0000"/>
        <rFont val="Calibri"/>
      </rPr>
      <t>Red = lower than the fall score</t>
    </r>
    <r>
      <rPr>
        <b/>
        <sz val="12"/>
        <color rgb="FF000000"/>
        <rFont val="Calibri"/>
      </rPr>
      <t xml:space="preserve">
Yellow = equal or gain of up to 2%
</t>
    </r>
    <r>
      <rPr>
        <b/>
        <sz val="12"/>
        <color rgb="FF92D050"/>
        <rFont val="Calibri"/>
      </rPr>
      <t xml:space="preserve">Green = 3% gain or greater </t>
    </r>
  </si>
  <si>
    <r>
      <rPr>
        <b/>
        <sz val="12"/>
        <color rgb="FF000000"/>
        <rFont val="Calibri"/>
      </rPr>
      <t xml:space="preserve">SPEAK TO:
</t>
    </r>
    <r>
      <rPr>
        <sz val="12"/>
        <color rgb="FF000000"/>
        <rFont val="Calibri"/>
      </rPr>
      <t>How did you determine the goals you have shared?
Which do you perceive to be the most challenging?  
What are your plans to create a sense of urgency around this goal and actions steps?
How can we support you?
What are you already celebrating?</t>
    </r>
  </si>
  <si>
    <t>Points Earned</t>
  </si>
  <si>
    <t>Baseline Score</t>
  </si>
  <si>
    <t>Mid-Year Score</t>
  </si>
  <si>
    <t>Spring Score</t>
  </si>
  <si>
    <t>Artifact:  PBIS TFI Survey | Resulting Goals</t>
  </si>
  <si>
    <t xml:space="preserve">Staff have been trained to support a trauma-sensitive school.  (Training  categories 1.0, 2.0, 3.0, 4.0, 5.0)
</t>
  </si>
  <si>
    <t>PST Implementation</t>
  </si>
  <si>
    <r>
      <rPr>
        <b/>
        <sz val="12"/>
        <color rgb="FF000000"/>
        <rFont val="Calibri"/>
      </rPr>
      <t xml:space="preserve">MS/HS ISS only:
</t>
    </r>
    <r>
      <rPr>
        <sz val="12"/>
        <color rgb="FF000000"/>
        <rFont val="Calibri"/>
      </rPr>
      <t>Suite 360 Data -  to measure the implementation of the Suite 360 Intervention Lessons. 
*  Baseline will be 0, 
*  Mid-year will be in December, 
*  Spring Data will be in May</t>
    </r>
  </si>
  <si>
    <t>Suspension Data
(3-year trend)</t>
  </si>
  <si>
    <t>ISS Data (2017-18 will be the baseline data, 2018-19 is Mid-year data, and 2019-20 will be Spring data)</t>
  </si>
  <si>
    <r>
      <rPr>
        <sz val="12"/>
        <color rgb="FF0000FF"/>
        <rFont val="Calibri"/>
      </rPr>
      <t xml:space="preserve">Use total # of Powerschool </t>
    </r>
    <r>
      <rPr>
        <b/>
        <sz val="12"/>
        <color rgb="FF0000FF"/>
        <rFont val="Calibri"/>
      </rPr>
      <t xml:space="preserve">incidents
</t>
    </r>
    <r>
      <rPr>
        <sz val="12"/>
        <color rgb="FF0000FF"/>
        <rFont val="Calibri"/>
      </rPr>
      <t>LIST NUMBER OF INCIDENTS</t>
    </r>
  </si>
  <si>
    <t>OSS Data (2017-18 will be the baseline data, 2018-19 is Mid-year data, and 2019-20 will be Spring data)</t>
  </si>
  <si>
    <t>Long Term Suspension Data (2017-18 will be the baseline data, 2018-19 is Mid-year data, and 2019-20 will be Spring data)</t>
  </si>
  <si>
    <t>Academic Growth</t>
  </si>
  <si>
    <t>APR 
Standard 1</t>
  </si>
  <si>
    <t>ELA Growth 2018-2019 compared to 2017-2018</t>
  </si>
  <si>
    <t>0 = Decrease of 5+ MPI
1 = Decrease of 3-4 MPI
2 = +/- 2 of previous MPI
3 = Increase of 3+ MPI</t>
  </si>
  <si>
    <t>Math Growth 2018-2019 compared to 2017-2018</t>
  </si>
  <si>
    <t>Science Growth 2018-2019 compared to 2017-2018</t>
  </si>
  <si>
    <t xml:space="preserve">IEP student growth (Create a baseline for the targeted population and progress monitor);
Program students data impacting schools (LS, FS, CBSS)
</t>
  </si>
  <si>
    <r>
      <rPr>
        <b/>
        <sz val="14"/>
        <color rgb="FF0000FF"/>
        <rFont val="Calibri"/>
      </rPr>
      <t>aREADING</t>
    </r>
    <r>
      <rPr>
        <sz val="12"/>
        <color rgb="FF0000FF"/>
        <rFont val="Calibri"/>
      </rPr>
      <t xml:space="preserve">
0 = 
1 = 
2 = 
3 = </t>
    </r>
  </si>
  <si>
    <t>LEP student growth (ACCESS testing)</t>
  </si>
  <si>
    <r>
      <rPr>
        <b/>
        <sz val="12"/>
        <color rgb="FF0000FF"/>
        <rFont val="Calibri"/>
      </rPr>
      <t xml:space="preserve">aMATH
</t>
    </r>
    <r>
      <rPr>
        <sz val="12"/>
        <color rgb="FF0000FF"/>
        <rFont val="Calibri"/>
      </rPr>
      <t xml:space="preserve">0 = 
1 = 
2 = 
3 = </t>
    </r>
  </si>
  <si>
    <r>
      <rPr>
        <b/>
        <sz val="11"/>
        <color rgb="FF000000"/>
        <rFont val="Calibri"/>
      </rPr>
      <t>Attendance growth</t>
    </r>
    <r>
      <rPr>
        <sz val="11"/>
        <color rgb="FF000000"/>
        <rFont val="Calibri"/>
      </rPr>
      <t xml:space="preserve"> - Evidence of ongoing interventions and progress monitoring within School Attendance Link. 
*  Baseline score will be 2018-2019 attendance %, 
*  Mid-Year will be Dec 2019 attendance %, 
*  Spring will be May 2020 attendance %.</t>
    </r>
  </si>
  <si>
    <t>%</t>
  </si>
  <si>
    <r>
      <rPr>
        <sz val="10"/>
        <color rgb="FF000000"/>
        <rFont val="Calibri"/>
      </rPr>
      <t xml:space="preserve">0 - No evidence of improved attendance.
1 - Little evidence </t>
    </r>
    <r>
      <rPr>
        <sz val="10"/>
        <color rgb="FFFF0000"/>
        <rFont val="Calibri"/>
      </rPr>
      <t>(buildings create # of students)</t>
    </r>
    <r>
      <rPr>
        <sz val="10"/>
        <color rgb="FF000000"/>
        <rFont val="Calibri"/>
      </rPr>
      <t xml:space="preserve"> of improved attendance.
2 - Some evidence </t>
    </r>
    <r>
      <rPr>
        <sz val="10"/>
        <color rgb="FFFF0000"/>
        <rFont val="Calibri"/>
      </rPr>
      <t>(buildings create # of students)</t>
    </r>
    <r>
      <rPr>
        <sz val="10"/>
        <color rgb="FF000000"/>
        <rFont val="Calibri"/>
      </rPr>
      <t xml:space="preserve"> of improved attendance.
3 - Evidence </t>
    </r>
    <r>
      <rPr>
        <sz val="10"/>
        <color rgb="FFFF0000"/>
        <rFont val="Calibri"/>
      </rPr>
      <t>(buildings create # of students)</t>
    </r>
    <r>
      <rPr>
        <sz val="10"/>
        <color rgb="FF000000"/>
        <rFont val="Calibri"/>
      </rPr>
      <t xml:space="preserve"> attendance interventions are effective in moving students from a lower attendance threshold to a higher attendance threshold to achieve building attendance goals. </t>
    </r>
  </si>
  <si>
    <r>
      <rPr>
        <b/>
        <sz val="11"/>
        <color rgb="FF000000"/>
        <rFont val="Calibri"/>
      </rPr>
      <t>Promoting a culture of Parent Partnership:</t>
    </r>
    <r>
      <rPr>
        <sz val="11"/>
        <color rgb="FF000000"/>
        <rFont val="Calibri"/>
      </rPr>
      <t xml:space="preserve">
School continues to increase ways for families to understand and support their student's learning </t>
    </r>
  </si>
  <si>
    <t xml:space="preserve">AVID </t>
  </si>
  <si>
    <t>Instruction</t>
  </si>
  <si>
    <t>Systems</t>
  </si>
  <si>
    <t>Leadership</t>
  </si>
  <si>
    <t>Culture</t>
  </si>
  <si>
    <t xml:space="preserve">Percentage of Staff Trained? </t>
  </si>
  <si>
    <t>LIST percentage only</t>
  </si>
  <si>
    <t>Academies</t>
  </si>
  <si>
    <t>Course 
Enrollment</t>
  </si>
  <si>
    <t>Increased enrollment for Capstone opportunities in each of the Academy Pathways.  (Baseline will be 2019 course requests document, Mid-Year will be 2019 Master Schedule enrollment, Spring will be course requests numbers for 2020-2021).</t>
  </si>
  <si>
    <t>Dual Credit</t>
  </si>
  <si>
    <t>Building will provided projection data demonstrating increases in dual credit from previous years.</t>
  </si>
  <si>
    <t>Graduation Rates</t>
  </si>
  <si>
    <t>Building will provided projection data demonstrating increases in graduation rates from previous years.</t>
  </si>
  <si>
    <t>2020 MSIP (available Fall 2019)
0 - Did not meet building goal
3 - Met building goal</t>
  </si>
  <si>
    <t>PBL Implementation</t>
  </si>
  <si>
    <t>Each Academy will implement at least one PBL each semester.  The Academy Team can create an Academy specific PBL or participate in a school wide PBL. (Baseline data will be Spring of 2019, Mid-year will be Fall of 2019, Spring Score will be Spring 2020)</t>
  </si>
  <si>
    <t>Completor Data</t>
  </si>
  <si>
    <t>Building will provided data demonstrating increases in Pathway Completor Data from the 180 day follow-up.</t>
  </si>
  <si>
    <t>2020 MSIP Projections (available Fall 2019)
0 - Did not meet building goal
3 - Met building goal</t>
  </si>
  <si>
    <t>Literacy Model</t>
  </si>
  <si>
    <r>
      <rPr>
        <sz val="10"/>
        <color rgb="FF000000"/>
        <rFont val="Calibri"/>
      </rPr>
      <t xml:space="preserve">
</t>
    </r>
    <r>
      <rPr>
        <b/>
        <sz val="10"/>
        <color rgb="FF000000"/>
        <rFont val="Calibri"/>
      </rPr>
      <t>Ranking
0= Not started yet
1 = Implementation still in progress
2 = Completely embedded, consistent practice</t>
    </r>
    <r>
      <rPr>
        <sz val="10"/>
        <color rgb="FF000000"/>
        <rFont val="Calibri"/>
      </rPr>
      <t xml:space="preserve">
</t>
    </r>
    <r>
      <rPr>
        <b/>
        <sz val="10"/>
        <color rgb="FFFF0000"/>
        <rFont val="Calibri"/>
      </rPr>
      <t xml:space="preserve">Link Teacher Feedback Survey Data
</t>
    </r>
  </si>
  <si>
    <t>Essential Literacy</t>
  </si>
  <si>
    <t>Essential Math</t>
  </si>
  <si>
    <t>WICOR (Writing, Inquiry, Collaboration, Organization, Reading)</t>
  </si>
  <si>
    <r>
      <rPr>
        <b/>
        <sz val="12"/>
        <color rgb="FF000000"/>
        <rFont val="Calibri"/>
      </rPr>
      <t xml:space="preserve">SPEAK TO:
</t>
    </r>
    <r>
      <rPr>
        <sz val="12"/>
        <color rgb="FF000000"/>
        <rFont val="Calibri"/>
      </rPr>
      <t xml:space="preserve">What are your teachers most proud of so far in regard to implementation of the Literacy Model?  
What are some strenghts and areas of growth with WICOR implementation? 
</t>
    </r>
  </si>
  <si>
    <t>List Identified Priorities for 
PBIS this Year</t>
  </si>
  <si>
    <t xml:space="preserve">Tier I Implementation </t>
  </si>
  <si>
    <t>TSS Staff Survey LINK</t>
  </si>
  <si>
    <t>Responses LINK</t>
  </si>
  <si>
    <t>TSS Core Team Survey LINK</t>
  </si>
  <si>
    <r>
      <rPr>
        <b/>
        <sz val="11"/>
        <color rgb="FFFF0000"/>
        <rFont val="Calibri"/>
      </rPr>
      <t>LINK</t>
    </r>
    <r>
      <rPr>
        <sz val="11"/>
        <color rgb="FF000000"/>
        <rFont val="Calibri"/>
      </rPr>
      <t xml:space="preserve"> to your implementation documents</t>
    </r>
  </si>
  <si>
    <r>
      <rPr>
        <b/>
        <sz val="11"/>
        <color rgb="FFFF0000"/>
        <rFont val="Calibri"/>
      </rPr>
      <t>LINK</t>
    </r>
    <r>
      <rPr>
        <sz val="11"/>
        <color rgb="FF000000"/>
        <rFont val="Calibri"/>
      </rPr>
      <t xml:space="preserve"> to your implementation documents</t>
    </r>
  </si>
  <si>
    <t>Suspension Data</t>
  </si>
  <si>
    <t>ISS Data</t>
  </si>
  <si>
    <r>
      <rPr>
        <sz val="12"/>
        <color rgb="FF0000FF"/>
        <rFont val="Calibri"/>
      </rPr>
      <t xml:space="preserve">Use total # of Powerschool </t>
    </r>
    <r>
      <rPr>
        <b/>
        <sz val="12"/>
        <color rgb="FF0000FF"/>
        <rFont val="Calibri"/>
      </rPr>
      <t xml:space="preserve">incidents
</t>
    </r>
    <r>
      <rPr>
        <sz val="12"/>
        <color rgb="FF0000FF"/>
        <rFont val="Calibri"/>
      </rPr>
      <t>LIST NUMBER OF INCIDENTS</t>
    </r>
  </si>
  <si>
    <t>OSS Data</t>
  </si>
  <si>
    <t>Long Term Suspension Data</t>
  </si>
  <si>
    <r>
      <rPr>
        <b/>
        <sz val="12"/>
        <color rgb="FF000000"/>
        <rFont val="Calibri"/>
      </rPr>
      <t xml:space="preserve">SPEAK TO:
</t>
    </r>
    <r>
      <rPr>
        <sz val="12"/>
        <color rgb="FF000000"/>
        <rFont val="Calibri"/>
      </rPr>
      <t>Which MTSS area is of most concern to you at this time?
What is your plan to address this area?</t>
    </r>
  </si>
  <si>
    <t>STUDENT GROWTH</t>
  </si>
  <si>
    <r>
      <rPr>
        <b/>
        <sz val="12"/>
        <color rgb="FF0000FF"/>
        <rFont val="Calibri, Arial"/>
      </rPr>
      <t xml:space="preserve">aREADING
</t>
    </r>
    <r>
      <rPr>
        <b/>
        <sz val="12"/>
        <color rgb="FF000000"/>
        <rFont val="Calibri, Arial"/>
      </rPr>
      <t>Fall:  Enter % from educlimber of At/Above</t>
    </r>
    <r>
      <rPr>
        <b/>
        <sz val="12"/>
        <color rgb="FF0000FF"/>
        <rFont val="Calibri, Arial"/>
      </rPr>
      <t xml:space="preserve">
</t>
    </r>
    <r>
      <rPr>
        <b/>
        <sz val="12"/>
        <color rgb="FF000000"/>
        <rFont val="Calibri, Arial"/>
      </rPr>
      <t>Mid Year and Spring:  color code using key below</t>
    </r>
    <r>
      <rPr>
        <b/>
        <sz val="12"/>
        <color rgb="FF0000FF"/>
        <rFont val="Calibri, Arial"/>
      </rPr>
      <t xml:space="preserve">
</t>
    </r>
    <r>
      <rPr>
        <b/>
        <sz val="12"/>
        <color rgb="FFFF0000"/>
        <rFont val="Calibri, Arial"/>
      </rPr>
      <t xml:space="preserve">Red = lower than the fall score
</t>
    </r>
    <r>
      <rPr>
        <b/>
        <sz val="12"/>
        <color rgb="FFFF9900"/>
        <rFont val="Calibri, Arial"/>
      </rPr>
      <t>Yellow = equal or gain of up to 2%</t>
    </r>
    <r>
      <rPr>
        <b/>
        <sz val="12"/>
        <color rgb="FF000000"/>
        <rFont val="Calibri, Arial"/>
      </rPr>
      <t xml:space="preserve">
</t>
    </r>
    <r>
      <rPr>
        <b/>
        <sz val="12"/>
        <color rgb="FF38761D"/>
        <rFont val="Calibri, Arial"/>
      </rPr>
      <t xml:space="preserve">Green = 3% gain or greater </t>
    </r>
    <r>
      <rPr>
        <b/>
        <sz val="12"/>
        <color rgb="FF92D050"/>
        <rFont val="Calibri, Arial"/>
      </rPr>
      <t xml:space="preserve">
</t>
    </r>
    <r>
      <rPr>
        <b/>
        <sz val="12"/>
        <color rgb="FFFF0000"/>
        <rFont val="Calibri, Arial"/>
      </rPr>
      <t xml:space="preserve">*Link Data Cyle Evidence
</t>
    </r>
  </si>
  <si>
    <r>
      <rPr>
        <b/>
        <sz val="12"/>
        <color rgb="FF0000FF"/>
        <rFont val="Calibri, Arial"/>
      </rPr>
      <t xml:space="preserve">aMATH
</t>
    </r>
    <r>
      <rPr>
        <b/>
        <sz val="12"/>
        <color rgb="FF000000"/>
        <rFont val="Calibri, Arial"/>
      </rPr>
      <t>Fall:  Enter % from educlimber of At/Above</t>
    </r>
    <r>
      <rPr>
        <b/>
        <sz val="12"/>
        <color rgb="FF0000FF"/>
        <rFont val="Calibri, Arial"/>
      </rPr>
      <t xml:space="preserve">
</t>
    </r>
    <r>
      <rPr>
        <b/>
        <sz val="12"/>
        <color rgb="FF000000"/>
        <rFont val="Calibri, Arial"/>
      </rPr>
      <t>Mid Year and Spring:  color code using key below</t>
    </r>
    <r>
      <rPr>
        <b/>
        <sz val="12"/>
        <color rgb="FF0000FF"/>
        <rFont val="Calibri, Arial"/>
      </rPr>
      <t xml:space="preserve">
</t>
    </r>
    <r>
      <rPr>
        <b/>
        <sz val="12"/>
        <color rgb="FFFF0000"/>
        <rFont val="Calibri, Arial"/>
      </rPr>
      <t>Red = lower than the fall score</t>
    </r>
    <r>
      <rPr>
        <b/>
        <sz val="12"/>
        <color rgb="FF0000FF"/>
        <rFont val="Calibri, Arial"/>
      </rPr>
      <t xml:space="preserve">
</t>
    </r>
    <r>
      <rPr>
        <b/>
        <sz val="12"/>
        <color rgb="FFFF9900"/>
        <rFont val="Calibri, Arial"/>
      </rPr>
      <t>Yellow = equal or gain of up to 2%</t>
    </r>
    <r>
      <rPr>
        <b/>
        <sz val="12"/>
        <color rgb="FF0000FF"/>
        <rFont val="Calibri, Arial"/>
      </rPr>
      <t xml:space="preserve">
</t>
    </r>
    <r>
      <rPr>
        <b/>
        <sz val="12"/>
        <color rgb="FF38761D"/>
        <rFont val="Calibri, Arial"/>
      </rPr>
      <t xml:space="preserve">Green = 3% gain or greater </t>
    </r>
    <r>
      <rPr>
        <b/>
        <sz val="12"/>
        <color rgb="FF0000FF"/>
        <rFont val="Calibri, Arial"/>
      </rPr>
      <t xml:space="preserve">
</t>
    </r>
    <r>
      <rPr>
        <b/>
        <sz val="12"/>
        <color rgb="FFFF0000"/>
        <rFont val="Calibri, Arial"/>
      </rPr>
      <t>*Link Data Cyle Evidence</t>
    </r>
  </si>
  <si>
    <r>
      <rPr>
        <b/>
        <sz val="12"/>
        <color rgb="FF000000"/>
        <rFont val="Calibri"/>
      </rPr>
      <t xml:space="preserve">SPEAK TO:
</t>
    </r>
    <r>
      <rPr>
        <sz val="12"/>
        <color rgb="FF000000"/>
        <rFont val="Calibri"/>
      </rPr>
      <t>How are you using your ESSA subgroup data in grade level collaborations and PST meetings to increase student achievement?
How is your Building Coach connected to this work?</t>
    </r>
  </si>
  <si>
    <r>
      <rPr>
        <b/>
        <sz val="11"/>
        <color rgb="FF000000"/>
        <rFont val="Calibri"/>
      </rPr>
      <t>Attendance growth</t>
    </r>
    <r>
      <rPr>
        <sz val="11"/>
        <color rgb="FF000000"/>
        <rFont val="Calibri"/>
      </rPr>
      <t xml:space="preserve"> - Evidence of ongoing interventions and progress monitoring within School Attendance Link. 
*  Baseline score will be 2020-2021 attendance %, 
*  Mid-Year will be Dec 2021 attendance %, 
*  Spring will be May 2022 attendance %.</t>
    </r>
  </si>
  <si>
    <r>
      <rPr>
        <b/>
        <sz val="10"/>
        <color rgb="FF000000"/>
        <rFont val="Calibri, Arial"/>
      </rPr>
      <t>Virtual Students</t>
    </r>
    <r>
      <rPr>
        <sz val="10"/>
        <color rgb="FF000000"/>
        <rFont val="Calibri, Arial"/>
      </rPr>
      <t xml:space="preserve"> - 
Please populated the following numbers in the columns to the right.  
(T) = Total number of full time virtual students at your building.  
(5 and %) = How many have received a 5 day attendance letter and what percentage of the virtual students does this represent?  
(10 and %) = How many have received a 10 day attendance letter and what percentage of the virtual students does this represent?  
(PST) = How many virtual students have been placed on PST for attendance concerns?</t>
    </r>
  </si>
  <si>
    <r>
      <rPr>
        <b/>
        <sz val="10"/>
        <color rgb="FF000000"/>
        <rFont val="Calibri"/>
      </rPr>
      <t xml:space="preserve">Color code this section for Mid Year and June
</t>
    </r>
    <r>
      <rPr>
        <sz val="10"/>
        <color rgb="FF000000"/>
        <rFont val="Calibri"/>
      </rPr>
      <t xml:space="preserve">0 - No evidence of improved attendance.
1 - Little evidence </t>
    </r>
    <r>
      <rPr>
        <b/>
        <sz val="10"/>
        <color rgb="FF000000"/>
        <rFont val="Calibri"/>
      </rPr>
      <t xml:space="preserve">(buildings create # of students) </t>
    </r>
    <r>
      <rPr>
        <sz val="10"/>
        <color rgb="FF000000"/>
        <rFont val="Calibri"/>
      </rPr>
      <t xml:space="preserve">of improved attendance.
2 - Some evidence </t>
    </r>
    <r>
      <rPr>
        <b/>
        <sz val="10"/>
        <color rgb="FF000000"/>
        <rFont val="Calibri"/>
      </rPr>
      <t>(buildings create # of students)</t>
    </r>
    <r>
      <rPr>
        <sz val="10"/>
        <color rgb="FF000000"/>
        <rFont val="Calibri"/>
      </rPr>
      <t xml:space="preserve"> of improved attendance.
3 - Evidence </t>
    </r>
    <r>
      <rPr>
        <b/>
        <sz val="10"/>
        <color rgb="FF000000"/>
        <rFont val="Calibri"/>
      </rPr>
      <t>(buildings create # of students)</t>
    </r>
    <r>
      <rPr>
        <sz val="10"/>
        <color rgb="FF000000"/>
        <rFont val="Calibri"/>
      </rPr>
      <t xml:space="preserve"> attendance interventions are effective in moving students from a lower attendance threshold to a higher attendance threshold to achieve building attendance goals. </t>
    </r>
  </si>
  <si>
    <r>
      <rPr>
        <b/>
        <sz val="12"/>
        <color rgb="FF000000"/>
        <rFont val="Calibri"/>
      </rPr>
      <t xml:space="preserve">SPEAK TO:
</t>
    </r>
    <r>
      <rPr>
        <sz val="12"/>
        <color rgb="FF000000"/>
        <rFont val="Calibri"/>
      </rPr>
      <t>What are the issues your 0-85% Tier families are facing?  
How are you encouraging your students in the 85-89% Tiers to improve their attendance rate?</t>
    </r>
  </si>
  <si>
    <t>Parent Involvement</t>
  </si>
  <si>
    <r>
      <rPr>
        <b/>
        <sz val="11"/>
        <color rgb="FF000000"/>
        <rFont val="Calibri"/>
      </rPr>
      <t>Promoting a culture of Parent Partnership:</t>
    </r>
    <r>
      <rPr>
        <sz val="11"/>
        <color rgb="FF000000"/>
        <rFont val="Calibri"/>
      </rPr>
      <t xml:space="preserve">
School continues to increase ways for families to understand and support their student's learning </t>
    </r>
  </si>
  <si>
    <t>Scoring Guide</t>
  </si>
  <si>
    <t>AVID</t>
  </si>
  <si>
    <r>
      <rPr>
        <b/>
        <sz val="12"/>
        <color rgb="FF000000"/>
        <rFont val="Calibri"/>
      </rPr>
      <t xml:space="preserve">SPEAK TO:
</t>
    </r>
    <r>
      <rPr>
        <sz val="12"/>
        <color rgb="FF000000"/>
        <rFont val="Calibri"/>
      </rPr>
      <t>(Fall only)  Based on your latest Parent Survey feedback, what are your plans this year to re-engage families?
(Spring only) Talk about an activity you have already sponsored this year and the impact it had on supporting learning through Parent Partnership.</t>
    </r>
  </si>
  <si>
    <t>Measurable Building Goals</t>
  </si>
  <si>
    <r>
      <rPr>
        <b/>
        <sz val="12"/>
        <color rgb="FF000000"/>
        <rFont val="Calibri, Arial"/>
      </rPr>
      <t xml:space="preserve">Fall:  Enter Baseline
Mid Year and Spring:  color code using key below
showing movement toward the goal.
</t>
    </r>
    <r>
      <rPr>
        <b/>
        <sz val="12"/>
        <color rgb="FFFF0000"/>
        <rFont val="Calibri, Arial"/>
      </rPr>
      <t>Red = lower than the fall score</t>
    </r>
    <r>
      <rPr>
        <b/>
        <sz val="12"/>
        <color rgb="FF000000"/>
        <rFont val="Calibri, Arial"/>
      </rPr>
      <t xml:space="preserve">
Yellow = equal or gain of up to 2%
</t>
    </r>
    <r>
      <rPr>
        <b/>
        <sz val="12"/>
        <color rgb="FF92D050"/>
        <rFont val="Calibri, Arial"/>
      </rPr>
      <t xml:space="preserve">Green = 3% gain or greater </t>
    </r>
  </si>
  <si>
    <r>
      <rPr>
        <b/>
        <sz val="12"/>
        <color rgb="FF000000"/>
        <rFont val="Calibri, Arial"/>
      </rPr>
      <t>SPEAK TO</t>
    </r>
    <r>
      <rPr>
        <sz val="12"/>
        <color rgb="FF000000"/>
        <rFont val="Calibri, Arial"/>
      </rPr>
      <t>:
How did you determine the goals you have shared?
Which do you perceive to be the most challenging?  
What are your plans to create a sense of urgency around this goal and actions steps?
How can we support you?
What are you already celebrating?</t>
    </r>
  </si>
  <si>
    <r>
      <rPr>
        <sz val="10"/>
        <color rgb="FF000000"/>
        <rFont val="Calibri"/>
      </rPr>
      <t xml:space="preserve">
</t>
    </r>
    <r>
      <rPr>
        <b/>
        <sz val="10"/>
        <color rgb="FF000000"/>
        <rFont val="Calibri"/>
      </rPr>
      <t>Ranking
0= Not started yet
1 = Implementation still in progress
2 = Completely embedded, consistent practice</t>
    </r>
    <r>
      <rPr>
        <sz val="10"/>
        <color rgb="FF000000"/>
        <rFont val="Calibri"/>
      </rPr>
      <t xml:space="preserve">
</t>
    </r>
    <r>
      <rPr>
        <b/>
        <sz val="10"/>
        <color rgb="FFFF0000"/>
        <rFont val="Calibri"/>
      </rPr>
      <t xml:space="preserve">Link Teacher Feedback Survey Data
</t>
    </r>
  </si>
  <si>
    <r>
      <rPr>
        <b/>
        <sz val="12"/>
        <color rgb="FF000000"/>
        <rFont val="Calibri"/>
      </rPr>
      <t xml:space="preserve">SPEAK TO:
</t>
    </r>
    <r>
      <rPr>
        <sz val="12"/>
        <color rgb="FF000000"/>
        <rFont val="Calibri"/>
      </rPr>
      <t xml:space="preserve">What are your teachers most proud of so far in regard to implementation of the Literacy Model?  
What are some strenghts and areas of growth with WICOR implementation? 
</t>
    </r>
  </si>
  <si>
    <r>
      <rPr>
        <b/>
        <sz val="11"/>
        <color rgb="FFFF0000"/>
        <rFont val="Calibri"/>
      </rPr>
      <t>LINK</t>
    </r>
    <r>
      <rPr>
        <sz val="11"/>
        <color rgb="FF000000"/>
        <rFont val="Calibri"/>
      </rPr>
      <t xml:space="preserve"> to your implementation documents</t>
    </r>
  </si>
  <si>
    <r>
      <rPr>
        <b/>
        <sz val="11"/>
        <color rgb="FFFF0000"/>
        <rFont val="Calibri"/>
      </rPr>
      <t>LINK</t>
    </r>
    <r>
      <rPr>
        <sz val="11"/>
        <color rgb="FF000000"/>
        <rFont val="Calibri"/>
      </rPr>
      <t xml:space="preserve"> to your implementation documents</t>
    </r>
  </si>
  <si>
    <r>
      <rPr>
        <sz val="12"/>
        <color rgb="FF0000FF"/>
        <rFont val="Calibri"/>
      </rPr>
      <t xml:space="preserve">Use total # of Powerschool </t>
    </r>
    <r>
      <rPr>
        <b/>
        <sz val="12"/>
        <color rgb="FF0000FF"/>
        <rFont val="Calibri"/>
      </rPr>
      <t xml:space="preserve">incidents
</t>
    </r>
    <r>
      <rPr>
        <sz val="12"/>
        <color rgb="FF0000FF"/>
        <rFont val="Calibri"/>
      </rPr>
      <t>LIST NUMBER OF INCIDENTS</t>
    </r>
  </si>
  <si>
    <r>
      <rPr>
        <b/>
        <sz val="12"/>
        <color rgb="FF000000"/>
        <rFont val="Calibri"/>
      </rPr>
      <t xml:space="preserve">SPEAK TO:
</t>
    </r>
    <r>
      <rPr>
        <sz val="12"/>
        <color rgb="FF000000"/>
        <rFont val="Calibri"/>
      </rPr>
      <t>Which MTSS area is of most concern to you at this time?
What is your plan to address this area?</t>
    </r>
  </si>
  <si>
    <r>
      <rPr>
        <b/>
        <sz val="12"/>
        <color rgb="FF0000FF"/>
        <rFont val="Calibri, Arial"/>
      </rPr>
      <t xml:space="preserve">aREADING
</t>
    </r>
    <r>
      <rPr>
        <b/>
        <sz val="12"/>
        <color rgb="FF000000"/>
        <rFont val="Calibri, Arial"/>
      </rPr>
      <t>Fall:  Enter % from educlimber of At/Above</t>
    </r>
    <r>
      <rPr>
        <b/>
        <sz val="12"/>
        <color rgb="FF0000FF"/>
        <rFont val="Calibri, Arial"/>
      </rPr>
      <t xml:space="preserve">
</t>
    </r>
    <r>
      <rPr>
        <b/>
        <sz val="12"/>
        <color rgb="FF000000"/>
        <rFont val="Calibri, Arial"/>
      </rPr>
      <t>Mid Year and Spring:  color code using key below</t>
    </r>
    <r>
      <rPr>
        <b/>
        <sz val="12"/>
        <color rgb="FF0000FF"/>
        <rFont val="Calibri, Arial"/>
      </rPr>
      <t xml:space="preserve">
</t>
    </r>
    <r>
      <rPr>
        <b/>
        <sz val="12"/>
        <color rgb="FFFF0000"/>
        <rFont val="Calibri, Arial"/>
      </rPr>
      <t xml:space="preserve">Red = lower than the fall score
</t>
    </r>
    <r>
      <rPr>
        <b/>
        <sz val="12"/>
        <color rgb="FFFF9900"/>
        <rFont val="Calibri, Arial"/>
      </rPr>
      <t>Yellow = equal or gain of up to 2%</t>
    </r>
    <r>
      <rPr>
        <b/>
        <sz val="12"/>
        <color rgb="FF000000"/>
        <rFont val="Calibri, Arial"/>
      </rPr>
      <t xml:space="preserve">
</t>
    </r>
    <r>
      <rPr>
        <b/>
        <sz val="12"/>
        <color rgb="FF38761D"/>
        <rFont val="Calibri, Arial"/>
      </rPr>
      <t xml:space="preserve">Green = 3% gain or greater </t>
    </r>
    <r>
      <rPr>
        <b/>
        <sz val="12"/>
        <color rgb="FF92D050"/>
        <rFont val="Calibri, Arial"/>
      </rPr>
      <t xml:space="preserve">
</t>
    </r>
    <r>
      <rPr>
        <b/>
        <sz val="12"/>
        <color rgb="FFFF0000"/>
        <rFont val="Calibri, Arial"/>
      </rPr>
      <t xml:space="preserve">*Link Data Cyle Evidence
</t>
    </r>
  </si>
  <si>
    <r>
      <rPr>
        <b/>
        <sz val="12"/>
        <color rgb="FF0000FF"/>
        <rFont val="Calibri, Arial"/>
      </rPr>
      <t xml:space="preserve">aMATH
</t>
    </r>
    <r>
      <rPr>
        <b/>
        <sz val="12"/>
        <color rgb="FF000000"/>
        <rFont val="Calibri, Arial"/>
      </rPr>
      <t>Fall:  Enter % from educlimber of At/Above</t>
    </r>
    <r>
      <rPr>
        <b/>
        <sz val="12"/>
        <color rgb="FF0000FF"/>
        <rFont val="Calibri, Arial"/>
      </rPr>
      <t xml:space="preserve">
</t>
    </r>
    <r>
      <rPr>
        <b/>
        <sz val="12"/>
        <color rgb="FF000000"/>
        <rFont val="Calibri, Arial"/>
      </rPr>
      <t>Mid Year and Spring:  color code using key below</t>
    </r>
    <r>
      <rPr>
        <b/>
        <sz val="12"/>
        <color rgb="FF0000FF"/>
        <rFont val="Calibri, Arial"/>
      </rPr>
      <t xml:space="preserve">
</t>
    </r>
    <r>
      <rPr>
        <b/>
        <sz val="12"/>
        <color rgb="FFFF0000"/>
        <rFont val="Calibri, Arial"/>
      </rPr>
      <t>Red = lower than the fall score</t>
    </r>
    <r>
      <rPr>
        <b/>
        <sz val="12"/>
        <color rgb="FF0000FF"/>
        <rFont val="Calibri, Arial"/>
      </rPr>
      <t xml:space="preserve">
</t>
    </r>
    <r>
      <rPr>
        <b/>
        <sz val="12"/>
        <color rgb="FFFF9900"/>
        <rFont val="Calibri, Arial"/>
      </rPr>
      <t>Yellow = equal or gain of up to 2%</t>
    </r>
    <r>
      <rPr>
        <b/>
        <sz val="12"/>
        <color rgb="FF0000FF"/>
        <rFont val="Calibri, Arial"/>
      </rPr>
      <t xml:space="preserve">
</t>
    </r>
    <r>
      <rPr>
        <b/>
        <sz val="12"/>
        <color rgb="FF38761D"/>
        <rFont val="Calibri, Arial"/>
      </rPr>
      <t xml:space="preserve">Green = 3% gain or greater </t>
    </r>
    <r>
      <rPr>
        <b/>
        <sz val="12"/>
        <color rgb="FF0000FF"/>
        <rFont val="Calibri, Arial"/>
      </rPr>
      <t xml:space="preserve">
</t>
    </r>
    <r>
      <rPr>
        <b/>
        <sz val="12"/>
        <color rgb="FFFF0000"/>
        <rFont val="Calibri, Arial"/>
      </rPr>
      <t>*Link Data Cyle Evidence</t>
    </r>
  </si>
  <si>
    <r>
      <rPr>
        <b/>
        <sz val="12"/>
        <color rgb="FF000000"/>
        <rFont val="Calibri"/>
      </rPr>
      <t xml:space="preserve">SPEAK TO:
</t>
    </r>
    <r>
      <rPr>
        <sz val="12"/>
        <color rgb="FF000000"/>
        <rFont val="Calibri"/>
      </rPr>
      <t>How are you using your ESSA subgroup data in grade level collaborations and PST meetings to increase student achievement?
How is your Building Coach connected to this work?</t>
    </r>
  </si>
  <si>
    <r>
      <rPr>
        <b/>
        <sz val="11"/>
        <color rgb="FF000000"/>
        <rFont val="Calibri"/>
      </rPr>
      <t>Attendance growth</t>
    </r>
    <r>
      <rPr>
        <sz val="11"/>
        <color rgb="FF000000"/>
        <rFont val="Calibri"/>
      </rPr>
      <t xml:space="preserve"> - Evidence of ongoing interventions and progress monitoring within School Attendance Link. 
*  Baseline score will be 2020-2021 attendance %, 
*  Mid-Year will be Dec 2021 attendance %, 
*  Spring will be May 2022 attendance %.</t>
    </r>
  </si>
  <si>
    <r>
      <rPr>
        <b/>
        <sz val="10"/>
        <color rgb="FF000000"/>
        <rFont val="Calibri, Arial"/>
      </rPr>
      <t>Virtual Students</t>
    </r>
    <r>
      <rPr>
        <sz val="10"/>
        <color rgb="FF000000"/>
        <rFont val="Calibri, Arial"/>
      </rPr>
      <t xml:space="preserve"> - 
Please populated the following numbers in the columns to the right.  
(T) = Total number of full time virtual students at your building.  
(5 and %) = How many have received a 5 day attendance letter and what percentage of the virtual students does this represent?  
(10 and %) = How many have received a 10 day attendance letter and what percentage of the virtual students does this represent?  
(PST) = How many virtual students have been placed on PST for attendance concerns?</t>
    </r>
  </si>
  <si>
    <r>
      <rPr>
        <b/>
        <sz val="10"/>
        <color rgb="FF000000"/>
        <rFont val="Calibri"/>
      </rPr>
      <t xml:space="preserve">Color code this section for Mid Year and June
</t>
    </r>
    <r>
      <rPr>
        <sz val="10"/>
        <color rgb="FF000000"/>
        <rFont val="Calibri"/>
      </rPr>
      <t xml:space="preserve">0 - No evidence of improved attendance.
1 - Little evidence </t>
    </r>
    <r>
      <rPr>
        <b/>
        <sz val="10"/>
        <color rgb="FF000000"/>
        <rFont val="Calibri"/>
      </rPr>
      <t xml:space="preserve">(buildings create # of students) </t>
    </r>
    <r>
      <rPr>
        <sz val="10"/>
        <color rgb="FF000000"/>
        <rFont val="Calibri"/>
      </rPr>
      <t xml:space="preserve">of improved attendance.
2 - Some evidence </t>
    </r>
    <r>
      <rPr>
        <b/>
        <sz val="10"/>
        <color rgb="FF000000"/>
        <rFont val="Calibri"/>
      </rPr>
      <t>(buildings create # of students)</t>
    </r>
    <r>
      <rPr>
        <sz val="10"/>
        <color rgb="FF000000"/>
        <rFont val="Calibri"/>
      </rPr>
      <t xml:space="preserve"> of improved attendance.
3 - Evidence </t>
    </r>
    <r>
      <rPr>
        <b/>
        <sz val="10"/>
        <color rgb="FF000000"/>
        <rFont val="Calibri"/>
      </rPr>
      <t>(buildings create # of students)</t>
    </r>
    <r>
      <rPr>
        <sz val="10"/>
        <color rgb="FF000000"/>
        <rFont val="Calibri"/>
      </rPr>
      <t xml:space="preserve"> attendance interventions are effective in moving students from a lower attendance threshold to a higher attendance threshold to achieve building attendance goals. </t>
    </r>
  </si>
  <si>
    <r>
      <rPr>
        <b/>
        <sz val="12"/>
        <color rgb="FF000000"/>
        <rFont val="Calibri"/>
      </rPr>
      <t xml:space="preserve">SPEAK TO:
</t>
    </r>
    <r>
      <rPr>
        <sz val="12"/>
        <color rgb="FF000000"/>
        <rFont val="Calibri"/>
      </rPr>
      <t>What are the issues your 0-85% Tier families are facing?  
How are you encouraging your students in the 85-89% Tiers to improve their attendance rate?</t>
    </r>
  </si>
  <si>
    <r>
      <rPr>
        <b/>
        <sz val="11"/>
        <color rgb="FF000000"/>
        <rFont val="Calibri"/>
      </rPr>
      <t>Promoting a culture of Parent Partnership:</t>
    </r>
    <r>
      <rPr>
        <sz val="11"/>
        <color rgb="FF000000"/>
        <rFont val="Calibri"/>
      </rPr>
      <t xml:space="preserve">
School continues to increase ways for families to understand and support their student's learning </t>
    </r>
  </si>
  <si>
    <t>2021 MSIP Projections 
0 - Did not meet building goal
3 - Met building goal</t>
  </si>
  <si>
    <t xml:space="preserve">Each teacher will implement at least one Client Based Project or PBL each semester. </t>
  </si>
  <si>
    <r>
      <rPr>
        <b/>
        <sz val="12"/>
        <color rgb="FF000000"/>
        <rFont val="Calibri"/>
      </rPr>
      <t xml:space="preserve">SPEAK TO:
</t>
    </r>
    <r>
      <rPr>
        <sz val="12"/>
        <color rgb="FF000000"/>
        <rFont val="Calibri"/>
      </rPr>
      <t>(Fall only)  Based on your latest Parent Survey feedback, what are your plans this year to re-engage families?
(Spring only) Talk about an activity you have already sponsored this year and the impact it had on supporting learning through Parent Partnership.</t>
    </r>
  </si>
  <si>
    <r>
      <rPr>
        <b/>
        <sz val="12"/>
        <color rgb="FF000000"/>
        <rFont val="Calibri, Arial"/>
      </rPr>
      <t xml:space="preserve">Fall:  Enter Baseline
Mid Year and Spring:  color code using key below
showing movement toward the goal.
</t>
    </r>
    <r>
      <rPr>
        <b/>
        <sz val="12"/>
        <color rgb="FFFF0000"/>
        <rFont val="Calibri, Arial"/>
      </rPr>
      <t>Red = lower than the fall score</t>
    </r>
    <r>
      <rPr>
        <b/>
        <sz val="12"/>
        <color rgb="FF000000"/>
        <rFont val="Calibri, Arial"/>
      </rPr>
      <t xml:space="preserve">
Yellow = equal or gain of up to 2%
</t>
    </r>
    <r>
      <rPr>
        <b/>
        <sz val="12"/>
        <color rgb="FF92D050"/>
        <rFont val="Calibri, Arial"/>
      </rPr>
      <t xml:space="preserve">Green = 3% gain or greater </t>
    </r>
  </si>
  <si>
    <r>
      <rPr>
        <b/>
        <sz val="12"/>
        <color rgb="FF000000"/>
        <rFont val="Calibri, Arial"/>
      </rPr>
      <t>SPEAK TO</t>
    </r>
    <r>
      <rPr>
        <sz val="12"/>
        <color rgb="FF000000"/>
        <rFont val="Calibri, Arial"/>
      </rPr>
      <t>:
How did you determine the goals you have shared?
Which do you perceive to be the most challenging?  
What are your plans to create a sense of urgency around this goal and actions steps?
How can we support you?
What are you already celebrating?</t>
    </r>
  </si>
  <si>
    <t>Reminder -- Open the survey, then click on 3 dots to see the "Make a Copy" option</t>
  </si>
  <si>
    <t>MAKE A COPY &amp; RENAME FOR YOUR SCHOOL: Tier I walk-through</t>
  </si>
  <si>
    <r>
      <rPr>
        <sz val="14"/>
        <color theme="1"/>
        <rFont val="Arial"/>
      </rPr>
      <t xml:space="preserve">Make a copy of the Tier I walk-through form you intend to use (template below) and </t>
    </r>
    <r>
      <rPr>
        <sz val="14"/>
        <color rgb="FFFF0000"/>
        <rFont val="Arial"/>
      </rPr>
      <t>link to your monthly agenda tabs where indicated</t>
    </r>
  </si>
  <si>
    <t xml:space="preserve">Update KCRPDC with name of your PBIS building contact for survey information and reminders </t>
  </si>
  <si>
    <t>Update the ISD PBIS Team Organizer with team member names and PBIS Admin contact</t>
  </si>
  <si>
    <t>FILL IN LINK HERE</t>
  </si>
  <si>
    <t>TO DO:</t>
  </si>
  <si>
    <t>External Fidelity Check of Tier I practices is invited annually (can be other district personnel as well as KCRPDC reps)</t>
  </si>
  <si>
    <t>Tiered Fidelity Survey (TFI) given (PBIS team only) once a year (District will send survey window)</t>
  </si>
  <si>
    <t>Self-Assessment Survey (SAS) given (whole staff) once a year (District will send survey window)</t>
  </si>
  <si>
    <t>School Safety Survey (SSS) given (whole staff) once a year (District will send survey window)</t>
  </si>
  <si>
    <t>Ongoing PD plan aligns with PBIS priorities / goals and is scheduled as appropriate</t>
  </si>
  <si>
    <t xml:space="preserve">Matrix lessons and calendar of when to teach and reteach </t>
  </si>
  <si>
    <t>Understanding of how to review the Big 5 Data and form/implement appropriate solutions plan</t>
  </si>
  <si>
    <t>Token system and incentives (specific positive feedback for students and what they earn)</t>
  </si>
  <si>
    <t>Defined roles for PBIS Core Team (minutes, data, lessons lead, etc.) and monthly meetings calendared for the year</t>
  </si>
  <si>
    <t>Matrices visible and USED with positively-stated, kid-friendly expectations (All-Locations, Classroom, Hallways, Restroom, Cafeteria, Gym, etc.)</t>
  </si>
  <si>
    <t>Behavior flow chart review to start each year (classroom vs. office-managed behavior/majors vs. minors) and what adult actions should result; make adjustments as needed</t>
  </si>
  <si>
    <t>Philosophy of Discipline is reviewed at least annually and has buy-in from staff</t>
  </si>
  <si>
    <t>Every school should have these Tier 1 practices in place (at a minimum):</t>
  </si>
  <si>
    <t>Strong Practice</t>
  </si>
  <si>
    <t>Needs Review</t>
  </si>
  <si>
    <t>TIER 1 needs to be solidly in place for TIER 2 and 3 to function well.</t>
  </si>
  <si>
    <t>What on-site support or Training(s) Are Desired This Year?</t>
  </si>
  <si>
    <t>HELP US SUPPORT YOU!  QUICK FORM TO FILL OUT</t>
  </si>
  <si>
    <r>
      <rPr>
        <b/>
        <sz val="12"/>
        <color theme="1"/>
        <rFont val="Arial"/>
      </rPr>
      <t xml:space="preserve">Priority Actions / Goals for Our School Team:  </t>
    </r>
    <r>
      <rPr>
        <b/>
        <sz val="12"/>
        <color rgb="FFFF0000"/>
        <rFont val="Arial"/>
      </rPr>
      <t>(Be sure to copy/paste your priorities into monthly meeting note tabs)</t>
    </r>
  </si>
  <si>
    <t>What did we notice about our school and want to work on this year?</t>
  </si>
  <si>
    <t xml:space="preserve">2.  Review Last Year's PBS Surveys </t>
  </si>
  <si>
    <t>1.  Review District Data Presentation</t>
  </si>
  <si>
    <t>DO:</t>
  </si>
  <si>
    <t>Remember:  PBIS Surveys are posted in your Shared School Data Folder</t>
  </si>
  <si>
    <t>Team Members Present:</t>
  </si>
  <si>
    <t>Date:</t>
  </si>
  <si>
    <t>Resources Needed?</t>
  </si>
  <si>
    <t>Assigned to?</t>
  </si>
  <si>
    <t>By When?</t>
  </si>
  <si>
    <t>Needed</t>
  </si>
  <si>
    <t>TO DO LIST:</t>
  </si>
  <si>
    <t>Review token system, make updates, share out to staff and students (and parents)</t>
  </si>
  <si>
    <t>Review Tier 1 Action Plan</t>
  </si>
  <si>
    <t>Beginning of year: Review Behavior Philosopy for buy in, discipline flow chart (majors vs. minors), building incentive programs, common school expectations</t>
  </si>
  <si>
    <t>Plan ongoing PD for the year related to PBS goals</t>
  </si>
  <si>
    <t xml:space="preserve">     *  Consider reviewing matrices in building areas of any primary-aged students.  Are matrices more pictorial than text-based?  Are they at eye level of students?</t>
  </si>
  <si>
    <t>Ensure matrices and lessons are in place (physically) and that staff have the calendar to teach and reteach specific lessons</t>
  </si>
  <si>
    <t>Schedule and Prep for SSS (mid-August through early September)</t>
  </si>
  <si>
    <t>Be sure SIP scorecard is updated with PBIS team assessment of current strengths and areas of focus</t>
  </si>
  <si>
    <t>This Month's PBS Topics to Review:</t>
  </si>
  <si>
    <t>Actions Planned Based on our Current Data:</t>
  </si>
  <si>
    <t>[School] Tier 1 Walk-Through Form -- link it here</t>
  </si>
  <si>
    <t>How are we checking our Tier 1 SW and CW practices for implementation / fidelity?</t>
  </si>
  <si>
    <t>Top 3 Times</t>
  </si>
  <si>
    <t>Top Days of Week</t>
  </si>
  <si>
    <t>Top 3 Locations</t>
  </si>
  <si>
    <t>The link above is for the longer version.  Once you submit, you will receive an email back for a shorter version to update and submit on a monthly basis.</t>
  </si>
  <si>
    <t>Top 3 Behavior Types</t>
  </si>
  <si>
    <t>Top 3 Incident Types</t>
  </si>
  <si>
    <t>SOLUTION PLAN LINK</t>
  </si>
  <si>
    <t># of Majors</t>
  </si>
  <si>
    <t>Data Interpretation Notes or Further Data Dig</t>
  </si>
  <si>
    <t>Review of Our Big 5 Data:</t>
  </si>
  <si>
    <t>Met</t>
  </si>
  <si>
    <t>In Progress</t>
  </si>
  <si>
    <t>Not Started</t>
  </si>
  <si>
    <t>Update on Items To Do from last Meeting:</t>
  </si>
  <si>
    <t>STANDING AGENDA:</t>
  </si>
  <si>
    <t>Priorities / Goals for This Year:</t>
  </si>
  <si>
    <t>Discussion of planning staff “pick-me-ups” for each month.  What do our teammates need to continue to invest in proactive practices?</t>
  </si>
  <si>
    <t>Discussion of quarterly rewards OR incentives for students.  How is our data driving adult actions related to rewards / incentives?</t>
  </si>
  <si>
    <r>
      <rPr>
        <sz val="11"/>
        <color rgb="FF000000"/>
        <rFont val="Arial"/>
      </rPr>
      <t xml:space="preserve">Consider when to review Tier 2 practices;  </t>
    </r>
    <r>
      <rPr>
        <sz val="11"/>
        <color rgb="FF0000FF"/>
        <rFont val="Arial"/>
      </rPr>
      <t>[LINK Tier 2 Agenda]</t>
    </r>
  </si>
  <si>
    <t>Discussion of how things are going in the building.  How can we support proactive practices?</t>
  </si>
  <si>
    <t>Ensure SSS is taken by the deadline.  How will the data be used?</t>
  </si>
  <si>
    <t>Supporting staff:  October is emotionally challenging!  How can we keep their buy-in for using proactive practices?</t>
  </si>
  <si>
    <t>Plan next PD needs</t>
  </si>
  <si>
    <t>Action plan (as necessary) based on SSS data</t>
  </si>
  <si>
    <t>Discuss SSS results</t>
  </si>
  <si>
    <t>Supporting staff:  How can we keep their buy-in for using proactive practices?</t>
  </si>
  <si>
    <t>Plan for 2nd Quarter incentive/rewards.  How is our data driving adult actions related to rewards / incentives?</t>
  </si>
  <si>
    <t>Plan ahead for holiday boosters to mitigate anticipated behaviors</t>
  </si>
  <si>
    <t>Plan “back from winter break” bootcamp for students AND staff</t>
  </si>
  <si>
    <t>Have we invited an external fidelity check for Tier I practices yet this year?  How / when might we do that?</t>
  </si>
  <si>
    <t>Schedule when to take SAS (whole staff) and TFI (PBIS Team) Surveys (recommend February or March)</t>
  </si>
  <si>
    <t>Review SIP scorecard PBIS section and prepare updates for the mid-year presentation</t>
  </si>
  <si>
    <t>Plan for 3rd quarter incentive / rewards.  How is our data driving adult actions related to rewards / incentives?</t>
  </si>
  <si>
    <t>Prep to take SAS (whole staff) and TFI (PBIS Team) Surveys (recommend February or March)</t>
  </si>
  <si>
    <t>Plan for “back from spring break”/winding down the year bootcamp</t>
  </si>
  <si>
    <t>Prep for and/or administer SAS (whole staff) and TFI (PBIS Team) Surveys (recommend February or March)</t>
  </si>
  <si>
    <t>Plan for 4th quarter incentive / rewards.  How is our data driving adult actions related to rewards / incentives?</t>
  </si>
  <si>
    <t>Review SAS and TFI data.  What does it help us understand?</t>
  </si>
  <si>
    <t>How did we do with supporting our staff and new staff members with understanding / implementing PBS this year?</t>
  </si>
  <si>
    <t>Review PBIS practices:  are all documents in the Shared Drive folder?  Documentation in order from this year?</t>
  </si>
  <si>
    <t>Identify goals and priorities for next year</t>
  </si>
  <si>
    <t>CELEBRATE our strengths and PBS accomplishments!</t>
  </si>
  <si>
    <t xml:space="preserve">Ranking:
0 = 0 to 3 items checked
1 = 4 to 5 items checked
2 = 6 to 7 items checked
3 = 8 to 9 items checked
</t>
  </si>
  <si>
    <t>Scheduling is a smooth process and ensures all students needing supports are in PST and receiving follow-ups in a timely manner</t>
  </si>
  <si>
    <t>Fidelity checks occur to ensure appropriate implementation</t>
  </si>
  <si>
    <t>The team ensures teachers feel heard and supported and leave with plans and strategies</t>
  </si>
  <si>
    <t>Resources (such as the PST site, eduCLIMBER/Incident Tracker, and school psychs) are utilized to support the process</t>
  </si>
  <si>
    <t>Teachers/staff collects data to identify missing skills and monitors progress of interventions</t>
  </si>
  <si>
    <t>A collaborative team uses FBA information to select and draft a Student Support Plan using the guidance templates</t>
  </si>
  <si>
    <t>Teachers consistently complete student interview/reinforcement inventory with students referred to tier 3 PST</t>
  </si>
  <si>
    <t>Teachers consistently send home passive consent letter and parent input form to identify areas for home-school collaboration</t>
  </si>
  <si>
    <t>Teachers consistently complete PST referral form, teacher FBA, and enter data before meetings</t>
  </si>
  <si>
    <t>Check next to each item below that is FULLY IN PLACE for Tier 3 practices in your building</t>
  </si>
  <si>
    <t>Rank for 
Tier 3 practices</t>
  </si>
  <si>
    <t>TOTAL</t>
  </si>
  <si>
    <r>
      <rPr>
        <sz val="16"/>
        <rFont val="Georgia"/>
      </rPr>
      <t xml:space="preserve">RANK DESCRIPTIONS FOR </t>
    </r>
    <r>
      <rPr>
        <b/>
        <sz val="16"/>
        <rFont val="Georgia"/>
      </rPr>
      <t>TIER 3</t>
    </r>
  </si>
  <si>
    <t xml:space="preserve">Ranking:
0= 0 items checked
1 = 1 item checked
2 = 2 items checked
3 = 3 to 4 items checked 
</t>
  </si>
  <si>
    <t>Teams use an effective tracking and monitoring system that allows for visualization of data and efficient decision-making. The PST site is always used.</t>
  </si>
  <si>
    <t>Teams regularly review progress monitoring data, create and implement evidence-based intervention groups, move students out of groups when adequate progress is made OR refer students to tier 3 PST when they make minimal progress with group interventions.</t>
  </si>
  <si>
    <t>Teams feel comfortable looking at different types of data to group students based on similar missing skills.</t>
  </si>
  <si>
    <t>Teams regularly (at least once per month) and formally (meaning a meeting is scheduled expressly for this purpose) review classwide and grade level data.</t>
  </si>
  <si>
    <t>Check next to each item below that is FULLY IN PLACE for Tier 2 practices in your building</t>
  </si>
  <si>
    <t>Rank for 
Tier 2 practices</t>
  </si>
  <si>
    <r>
      <rPr>
        <sz val="16"/>
        <rFont val="Georgia"/>
      </rPr>
      <t xml:space="preserve">RANK DESCRIPTIONS FOR </t>
    </r>
    <r>
      <rPr>
        <b/>
        <sz val="16"/>
        <rFont val="Georgia"/>
      </rPr>
      <t>TIER 2</t>
    </r>
  </si>
  <si>
    <t>The team utilizes resources, such as PBIS school psychs, PBIS team members, and PBIS trainers, the PBIS website, and the PBIS resources on the PST site.</t>
  </si>
  <si>
    <t>The building regularly evaluates the implementation and effectiveness of the 8 effective classroom practices (defining and teaching expectations; defining and teaching procedures and routines; encouraging expected behavior through specific positive feedback, discouraging inappopriate behavior using a continuum for behaviors; active supervision; opportunities to respond; activity sequencing and offering choice; and considering task difficulty) and provides referesher PD to staff based on building data.</t>
  </si>
  <si>
    <t>The team knows what resources to recommend in supporting teachers with evidence based class-wide interventions and strategies, as well as how to support implementation and data collection to determine if supports are working or more intensive supports may be necessary.</t>
  </si>
  <si>
    <t>Teams are able to interpret building behavior data to determine trends &amp; make evidence based recommendations at the Tier 1 level (such as booster lessons, revisiting effective clasroom practices, implementing classwide or school-wide interventions or supports, such as CW-Fit)</t>
  </si>
  <si>
    <t>Check next to each item below that is FULLY IN PLACE for Tier 1 practices in your building</t>
  </si>
  <si>
    <t>Rank for 
Tier 1 practices</t>
  </si>
  <si>
    <r>
      <rPr>
        <sz val="16"/>
        <rFont val="Georgia"/>
      </rPr>
      <t xml:space="preserve">RANK DESCRIPTIONS FOR </t>
    </r>
    <r>
      <rPr>
        <b/>
        <sz val="16"/>
        <rFont val="Georgia"/>
      </rPr>
      <t>TIER 1</t>
    </r>
  </si>
  <si>
    <t>PBIS Tiers</t>
  </si>
  <si>
    <t>PBIS Practices:  Please discuss and score as a PBIS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</si>
</sst>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7">
    <font>
      <sz val="11"/>
      <color rgb="FF000000"/>
      <name val="Calibri"/>
    </font>
    <font>
      <sz val="18"/>
      <color rgb="FFFFFFFF"/>
      <name val="Calibri"/>
    </font>
    <font>
      <sz val="11"/>
      <name val="Calibri"/>
    </font>
    <font>
      <sz val="11"/>
      <name val="Calibri"/>
    </font>
    <font>
      <sz val="14"/>
      <color rgb="FFFFFFFF"/>
      <name val="Calibri"/>
    </font>
    <font>
      <sz val="11"/>
      <color rgb="FFFFFFFF"/>
      <name val="Calibri"/>
    </font>
    <font>
      <b/>
      <sz val="11"/>
      <color rgb="FF000000"/>
      <name val="Calibri"/>
    </font>
    <font>
      <b/>
      <sz val="11"/>
      <color rgb="FF000000"/>
      <name val="Calibri"/>
    </font>
    <font>
      <b/>
      <sz val="12"/>
      <color rgb="FF000000"/>
      <name val="Calibri"/>
    </font>
    <font>
      <b/>
      <sz val="18"/>
      <color rgb="FF000000"/>
      <name val="Calibri"/>
    </font>
    <font>
      <sz val="11"/>
      <color rgb="FF000000"/>
      <name val="Calibri"/>
    </font>
    <font>
      <sz val="12"/>
      <color rgb="FF000000"/>
      <name val="Calibri"/>
    </font>
    <font>
      <b/>
      <sz val="12"/>
      <color rgb="FFFF0000"/>
      <name val="Calibri"/>
    </font>
    <font>
      <sz val="9"/>
      <color rgb="FF000000"/>
      <name val="Calibri"/>
    </font>
    <font>
      <b/>
      <sz val="24"/>
      <color rgb="FF000000"/>
      <name val="Calibri"/>
    </font>
    <font>
      <sz val="12"/>
      <color rgb="FFFF0000"/>
      <name val="Calibri"/>
    </font>
    <font>
      <b/>
      <sz val="11"/>
      <color rgb="FFFF0000"/>
      <name val="Calibri"/>
    </font>
    <font>
      <b/>
      <u/>
      <sz val="12"/>
      <color rgb="FFFF0000"/>
      <name val="Calibri"/>
    </font>
    <font>
      <b/>
      <sz val="9"/>
      <color rgb="FF000000"/>
      <name val="Calibri"/>
    </font>
    <font>
      <sz val="12"/>
      <color rgb="FF0000FF"/>
      <name val="Calibri"/>
    </font>
    <font>
      <b/>
      <sz val="14"/>
      <color rgb="FF000000"/>
      <name val="Calibri"/>
    </font>
    <font>
      <b/>
      <u/>
      <sz val="12"/>
      <color rgb="FF000000"/>
      <name val="Calibri"/>
    </font>
    <font>
      <b/>
      <sz val="16"/>
      <color rgb="FF000000"/>
      <name val="Calibri"/>
    </font>
    <font>
      <b/>
      <sz val="10"/>
      <color rgb="FF000000"/>
      <name val="Calibri"/>
    </font>
    <font>
      <sz val="10"/>
      <color rgb="FF000000"/>
      <name val="Calibri"/>
    </font>
    <font>
      <b/>
      <u/>
      <sz val="12"/>
      <color rgb="FF000000"/>
      <name val="Calibri"/>
    </font>
    <font>
      <b/>
      <u/>
      <sz val="12"/>
      <color rgb="FF000000"/>
      <name val="Calibri"/>
    </font>
    <font>
      <b/>
      <u/>
      <sz val="12"/>
      <color rgb="FF000000"/>
      <name val="Calibri"/>
    </font>
    <font>
      <b/>
      <u/>
      <sz val="12"/>
      <color rgb="FF000000"/>
      <name val="Calibri"/>
    </font>
    <font>
      <sz val="12"/>
      <name val="Calibri"/>
    </font>
    <font>
      <u/>
      <sz val="12"/>
      <color rgb="FF0000FF"/>
      <name val="Calibri"/>
    </font>
    <font>
      <u/>
      <sz val="12"/>
      <color rgb="FF0000FF"/>
      <name val="Calibri"/>
    </font>
    <font>
      <u/>
      <sz val="12"/>
      <color rgb="FF0000FF"/>
      <name val="Calibri"/>
    </font>
    <font>
      <u/>
      <sz val="12"/>
      <color rgb="FF0000FF"/>
      <name val="Calibri"/>
    </font>
    <font>
      <sz val="11"/>
      <color rgb="FF0000FF"/>
      <name val="Calibri"/>
    </font>
    <font>
      <u/>
      <sz val="12"/>
      <color rgb="FF0000FF"/>
      <name val="Calibri"/>
    </font>
    <font>
      <u/>
      <sz val="12"/>
      <color rgb="FF0000FF"/>
      <name val="Calibri"/>
    </font>
    <font>
      <u/>
      <sz val="12"/>
      <color rgb="FF0000FF"/>
      <name val="Calibri"/>
    </font>
    <font>
      <u/>
      <sz val="12"/>
      <color rgb="FF0000FF"/>
      <name val="Calibri"/>
    </font>
    <font>
      <sz val="8"/>
      <color rgb="FF000000"/>
      <name val="Calibri"/>
    </font>
    <font>
      <sz val="11"/>
      <name val="Calibri"/>
    </font>
    <font>
      <sz val="18"/>
      <color rgb="FF000000"/>
      <name val="Calibri"/>
    </font>
    <font>
      <b/>
      <sz val="10"/>
      <color rgb="FFFF0000"/>
      <name val="Calibri"/>
    </font>
    <font>
      <sz val="9"/>
      <name val="Calibri"/>
    </font>
    <font>
      <u/>
      <sz val="11"/>
      <color rgb="FF1155CC"/>
      <name val="Calibri"/>
    </font>
    <font>
      <u/>
      <sz val="12"/>
      <color rgb="FF0000FF"/>
      <name val="Calibri"/>
    </font>
    <font>
      <sz val="12"/>
      <color rgb="FF000000"/>
      <name val="Arial"/>
    </font>
    <font>
      <b/>
      <sz val="12"/>
      <color rgb="FF0000FF"/>
      <name val="Calibri"/>
    </font>
    <font>
      <u/>
      <sz val="12"/>
      <color rgb="FF0000FF"/>
      <name val="Calibri"/>
    </font>
    <font>
      <u/>
      <sz val="12"/>
      <color rgb="FF1155CC"/>
      <name val="Calibri"/>
    </font>
    <font>
      <u/>
      <sz val="12"/>
      <color rgb="FF0000FF"/>
      <name val="Calibri"/>
    </font>
    <font>
      <b/>
      <sz val="12"/>
      <color rgb="FF000000"/>
      <name val="Calibri, Arial"/>
    </font>
    <font>
      <sz val="12"/>
      <color rgb="FF000000"/>
      <name val="Calibri, Arial"/>
    </font>
    <font>
      <sz val="11"/>
      <color rgb="FF000000"/>
      <name val="Calibri, Arial"/>
    </font>
    <font>
      <b/>
      <sz val="12"/>
      <color rgb="FFFF0000"/>
      <name val="Calibri, Arial"/>
    </font>
    <font>
      <b/>
      <sz val="11"/>
      <color rgb="FF000000"/>
      <name val="Calibri, Arial"/>
    </font>
    <font>
      <b/>
      <sz val="9"/>
      <color rgb="FF000000"/>
      <name val="Calibri, Arial"/>
    </font>
    <font>
      <b/>
      <sz val="11"/>
      <color rgb="FFFF0000"/>
      <name val="Calibri, Arial"/>
    </font>
    <font>
      <b/>
      <u/>
      <sz val="12"/>
      <color rgb="FFFF0000"/>
      <name val="Calibri, Arial"/>
    </font>
    <font>
      <b/>
      <u/>
      <sz val="12"/>
      <color rgb="FF000000"/>
      <name val="Calibri, Arial"/>
    </font>
    <font>
      <sz val="12"/>
      <color rgb="FFFF0000"/>
      <name val="Calibri, Arial"/>
    </font>
    <font>
      <b/>
      <sz val="14"/>
      <color rgb="FF000000"/>
      <name val="Calibri, Arial"/>
    </font>
    <font>
      <b/>
      <sz val="14"/>
      <color rgb="FFFF0000"/>
      <name val="Calibri, Arial"/>
    </font>
    <font>
      <b/>
      <sz val="14"/>
      <color rgb="FFFF9900"/>
      <name val="Calibri, Arial"/>
    </font>
    <font>
      <b/>
      <sz val="14"/>
      <color rgb="FF38761D"/>
      <name val="Calibri, Arial"/>
    </font>
    <font>
      <b/>
      <sz val="14"/>
      <color rgb="FF92D050"/>
      <name val="Calibri, Arial"/>
    </font>
    <font>
      <b/>
      <sz val="12"/>
      <color rgb="FF92D050"/>
      <name val="Calibri, Arial"/>
    </font>
    <font>
      <b/>
      <u/>
      <sz val="12"/>
      <color rgb="FF1155CC"/>
      <name val="Calibri"/>
    </font>
    <font>
      <b/>
      <sz val="12"/>
      <color rgb="FFFF9900"/>
      <name val="Calibri"/>
    </font>
    <font>
      <b/>
      <sz val="12"/>
      <color rgb="FF38761D"/>
      <name val="Calibri"/>
    </font>
    <font>
      <b/>
      <sz val="12"/>
      <color rgb="FF92D050"/>
      <name val="Calibri"/>
    </font>
    <font>
      <b/>
      <sz val="14"/>
      <color rgb="FFFF0000"/>
      <name val="Calibri"/>
    </font>
    <font>
      <b/>
      <sz val="14"/>
      <color rgb="FF0000FF"/>
      <name val="Calibri"/>
    </font>
    <font>
      <b/>
      <sz val="12"/>
      <name val="Calibri"/>
    </font>
    <font>
      <sz val="10"/>
      <color rgb="FFFF0000"/>
      <name val="Calibri"/>
    </font>
    <font>
      <b/>
      <sz val="12"/>
      <color rgb="FF0000FF"/>
      <name val="Calibri, Arial"/>
    </font>
    <font>
      <b/>
      <sz val="12"/>
      <color rgb="FFFF9900"/>
      <name val="Calibri, Arial"/>
    </font>
    <font>
      <b/>
      <sz val="12"/>
      <color rgb="FF38761D"/>
      <name val="Calibri, Arial"/>
    </font>
    <font>
      <b/>
      <sz val="10"/>
      <color rgb="FF000000"/>
      <name val="Calibri, Arial"/>
    </font>
    <font>
      <sz val="10"/>
      <color rgb="FF000000"/>
      <name val="Calibri, Arial"/>
    </font>
    <font>
      <sz val="10"/>
      <color rgb="FF000000"/>
      <name val="Arial"/>
    </font>
    <font>
      <b/>
      <sz val="12"/>
      <color rgb="FFFF0000"/>
      <name val="Arial"/>
    </font>
    <font>
      <sz val="10"/>
      <color theme="1"/>
      <name val="Arial"/>
    </font>
    <font>
      <u/>
      <sz val="10"/>
      <color rgb="FF1155CC"/>
      <name val="Arial"/>
    </font>
    <font>
      <sz val="14"/>
      <color theme="1"/>
      <name val="Arial"/>
    </font>
    <font>
      <sz val="14"/>
      <color rgb="FFFF0000"/>
      <name val="Arial"/>
    </font>
    <font>
      <b/>
      <u/>
      <sz val="10"/>
      <color rgb="FF1155CC"/>
      <name val="Arial"/>
    </font>
    <font>
      <b/>
      <sz val="11"/>
      <color theme="1"/>
      <name val="Arial"/>
    </font>
    <font>
      <b/>
      <i/>
      <sz val="14"/>
      <color rgb="FF0000FF"/>
      <name val="Arial"/>
    </font>
    <font>
      <sz val="18"/>
      <color rgb="FF000000"/>
      <name val="Arial"/>
    </font>
    <font>
      <sz val="12"/>
      <color theme="1"/>
      <name val="Arial"/>
    </font>
    <font>
      <sz val="10"/>
      <name val="Arial"/>
    </font>
    <font>
      <u/>
      <sz val="11"/>
      <color rgb="FF0000FF"/>
      <name val="Arial"/>
    </font>
    <font>
      <u/>
      <sz val="12"/>
      <color rgb="FF0000FF"/>
      <name val="Arial"/>
    </font>
    <font>
      <b/>
      <sz val="12"/>
      <color theme="1"/>
      <name val="Arial"/>
    </font>
    <font>
      <u/>
      <sz val="14"/>
      <color rgb="FF1155CC"/>
      <name val="Arial"/>
    </font>
    <font>
      <b/>
      <u/>
      <sz val="12"/>
      <color rgb="FF1155CC"/>
      <name val="Arial"/>
    </font>
    <font>
      <b/>
      <sz val="12"/>
      <color rgb="FF000000"/>
      <name val="Cambria"/>
    </font>
    <font>
      <sz val="11"/>
      <color rgb="FF000000"/>
      <name val="Arial"/>
    </font>
    <font>
      <b/>
      <i/>
      <sz val="11"/>
      <color rgb="FFFF0000"/>
      <name val="Arial"/>
    </font>
    <font>
      <sz val="10"/>
      <color rgb="FF0000FF"/>
      <name val="Arial"/>
    </font>
    <font>
      <sz val="9"/>
      <color theme="1"/>
      <name val="Arial"/>
    </font>
    <font>
      <b/>
      <sz val="10"/>
      <color theme="1"/>
      <name val="Arial"/>
    </font>
    <font>
      <sz val="11"/>
      <color theme="1"/>
      <name val="Arial"/>
    </font>
    <font>
      <b/>
      <sz val="14"/>
      <color rgb="FF0000FF"/>
      <name val="Arial"/>
    </font>
    <font>
      <sz val="11"/>
      <color rgb="FF0000FF"/>
      <name val="Arial"/>
    </font>
    <font>
      <b/>
      <sz val="12"/>
      <name val="Georgia"/>
    </font>
    <font>
      <sz val="12"/>
      <name val="Georgia"/>
    </font>
    <font>
      <sz val="12"/>
      <color rgb="FF000000"/>
      <name val="Georgia"/>
    </font>
    <font>
      <sz val="24"/>
      <name val="Georgia"/>
    </font>
    <font>
      <sz val="24"/>
      <color rgb="FF000000"/>
      <name val="Georgia"/>
    </font>
    <font>
      <u/>
      <sz val="12"/>
      <color rgb="FF000000"/>
      <name val="Georgia"/>
    </font>
    <font>
      <b/>
      <sz val="14"/>
      <name val="Georgia"/>
    </font>
    <font>
      <b/>
      <sz val="14"/>
      <color rgb="FF0000FF"/>
      <name val="Georgia"/>
    </font>
    <font>
      <sz val="16"/>
      <name val="Georgia"/>
    </font>
    <font>
      <b/>
      <sz val="16"/>
      <name val="Georgia"/>
    </font>
    <font>
      <b/>
      <sz val="18"/>
      <color rgb="FF0000FF"/>
      <name val="Georgia"/>
    </font>
  </fonts>
  <fills count="19">
    <fill>
      <patternFill patternType="none"/>
    </fill>
    <fill>
      <patternFill patternType="gray125"/>
    </fill>
    <fill>
      <patternFill patternType="solid">
        <fgColor rgb="FF0000FF"/>
        <bgColor rgb="FF0000FF"/>
      </patternFill>
    </fill>
    <fill>
      <patternFill patternType="solid">
        <fgColor rgb="FFFFFFFF"/>
        <bgColor rgb="FFFFFFFF"/>
      </patternFill>
    </fill>
    <fill>
      <patternFill patternType="solid">
        <fgColor rgb="FF000000"/>
        <bgColor rgb="FF000000"/>
      </patternFill>
    </fill>
    <fill>
      <patternFill patternType="solid">
        <fgColor rgb="FFD9D9D9"/>
        <bgColor rgb="FFD9D9D9"/>
      </patternFill>
    </fill>
    <fill>
      <patternFill patternType="solid">
        <fgColor rgb="FFFF0000"/>
        <bgColor rgb="FFFF0000"/>
      </patternFill>
    </fill>
    <fill>
      <patternFill patternType="solid">
        <fgColor rgb="FFFFFF00"/>
        <bgColor rgb="FFFFFF00"/>
      </patternFill>
    </fill>
    <fill>
      <patternFill patternType="solid">
        <fgColor rgb="FF92D050"/>
        <bgColor rgb="FF92D050"/>
      </patternFill>
    </fill>
    <fill>
      <patternFill patternType="solid">
        <fgColor rgb="FFEAD1DC"/>
        <bgColor rgb="FFEAD1DC"/>
      </patternFill>
    </fill>
    <fill>
      <patternFill patternType="solid">
        <fgColor rgb="FFD9EAD3"/>
        <bgColor rgb="FFD9EAD3"/>
      </patternFill>
    </fill>
    <fill>
      <patternFill patternType="solid">
        <fgColor rgb="FF999999"/>
        <bgColor rgb="FF999999"/>
      </patternFill>
    </fill>
    <fill>
      <patternFill patternType="solid">
        <fgColor rgb="FFFFF2CC"/>
        <bgColor rgb="FFFFF2CC"/>
      </patternFill>
    </fill>
    <fill>
      <patternFill patternType="solid">
        <fgColor rgb="FFC9DAF8"/>
        <bgColor rgb="FFC9DAF8"/>
      </patternFill>
    </fill>
    <fill>
      <patternFill patternType="solid">
        <fgColor rgb="FFD9D2E9"/>
        <bgColor rgb="FFD9D2E9"/>
      </patternFill>
    </fill>
    <fill>
      <patternFill patternType="solid">
        <fgColor rgb="FF666666"/>
        <bgColor rgb="FF666666"/>
      </patternFill>
    </fill>
    <fill>
      <patternFill patternType="solid">
        <fgColor rgb="FFB7B7B7"/>
        <bgColor rgb="FFB7B7B7"/>
      </patternFill>
    </fill>
    <fill>
      <patternFill patternType="solid">
        <fgColor rgb="FFF3F3F3"/>
        <bgColor rgb="FFF3F3F3"/>
      </patternFill>
    </fill>
    <fill>
      <patternFill patternType="solid">
        <fgColor rgb="FFBDBDBD"/>
        <bgColor rgb="FFBDBDBD"/>
      </patternFill>
    </fill>
  </fills>
  <borders count="9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medium">
        <color rgb="FF000000"/>
      </left>
      <right/>
      <top style="thin">
        <color rgb="FF000000"/>
      </top>
      <bottom/>
      <diagonal/>
    </border>
    <border>
      <left style="thin">
        <color rgb="FF000000"/>
      </left>
      <right/>
      <top/>
      <bottom style="medium">
        <color rgb="FF000000"/>
      </bottom>
      <diagonal/>
    </border>
    <border>
      <left/>
      <right/>
      <top/>
      <bottom style="medium">
        <color rgb="FF000000"/>
      </bottom>
      <diagonal/>
    </border>
    <border>
      <left/>
      <right/>
      <top style="medium">
        <color rgb="FF000000"/>
      </top>
      <bottom/>
      <diagonal/>
    </border>
    <border>
      <left style="thin">
        <color rgb="FF000000"/>
      </left>
      <right style="medium">
        <color rgb="FF000000"/>
      </right>
      <top/>
      <bottom/>
      <diagonal/>
    </border>
    <border>
      <left style="medium">
        <color rgb="FF000000"/>
      </left>
      <right/>
      <top/>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style="thick">
        <color rgb="FF000000"/>
      </bottom>
      <diagonal/>
    </border>
    <border>
      <left style="medium">
        <color rgb="FF000000"/>
      </left>
      <right style="medium">
        <color rgb="FF000000"/>
      </right>
      <top/>
      <bottom style="medium">
        <color rgb="FF000000"/>
      </bottom>
      <diagonal/>
    </border>
    <border>
      <left/>
      <right style="medium">
        <color rgb="FF000000"/>
      </right>
      <top style="thick">
        <color rgb="FF000000"/>
      </top>
      <bottom style="thick">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bottom style="medium">
        <color rgb="FF000000"/>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medium">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right style="thick">
        <color rgb="FF0000FF"/>
      </right>
      <top/>
      <bottom style="thick">
        <color rgb="FF0000FF"/>
      </bottom>
      <diagonal/>
    </border>
    <border>
      <left/>
      <right/>
      <top/>
      <bottom style="thick">
        <color rgb="FF0000FF"/>
      </bottom>
      <diagonal/>
    </border>
    <border>
      <left style="thick">
        <color rgb="FF0000FF"/>
      </left>
      <right/>
      <top/>
      <bottom style="thick">
        <color rgb="FF0000FF"/>
      </bottom>
      <diagonal/>
    </border>
    <border>
      <left/>
      <right style="thick">
        <color rgb="FF0000FF"/>
      </right>
      <top/>
      <bottom/>
      <diagonal/>
    </border>
    <border>
      <left style="thick">
        <color rgb="FF0000FF"/>
      </left>
      <right/>
      <top/>
      <bottom/>
      <diagonal/>
    </border>
    <border>
      <left/>
      <right style="thick">
        <color rgb="FF0000FF"/>
      </right>
      <top style="thick">
        <color rgb="FF0000FF"/>
      </top>
      <bottom/>
      <diagonal/>
    </border>
    <border>
      <left/>
      <right/>
      <top style="thick">
        <color rgb="FF0000FF"/>
      </top>
      <bottom/>
      <diagonal/>
    </border>
    <border>
      <left style="thick">
        <color rgb="FF0000FF"/>
      </left>
      <right/>
      <top style="thick">
        <color rgb="FF0000FF"/>
      </top>
      <bottom/>
      <diagonal/>
    </border>
  </borders>
  <cellStyleXfs count="2">
    <xf numFmtId="0" fontId="0" fillId="0" borderId="0"/>
    <xf numFmtId="0" fontId="80" fillId="0" borderId="0"/>
  </cellStyleXfs>
  <cellXfs count="541">
    <xf numFmtId="0" fontId="0" fillId="0" borderId="0" xfId="0" applyFont="1" applyAlignment="1"/>
    <xf numFmtId="0" fontId="3" fillId="3" borderId="0" xfId="0" applyFont="1" applyFill="1"/>
    <xf numFmtId="0" fontId="6" fillId="0" borderId="13" xfId="0" applyFont="1" applyBorder="1" applyAlignment="1">
      <alignment horizontal="center" wrapText="1"/>
    </xf>
    <xf numFmtId="0" fontId="6" fillId="0" borderId="13" xfId="0" applyFont="1" applyBorder="1" applyAlignment="1">
      <alignment horizontal="center"/>
    </xf>
    <xf numFmtId="0" fontId="7" fillId="5" borderId="13" xfId="0" applyFont="1" applyFill="1" applyBorder="1" applyAlignment="1">
      <alignment horizontal="center" wrapText="1"/>
    </xf>
    <xf numFmtId="0" fontId="8" fillId="5" borderId="13" xfId="0" applyFont="1" applyFill="1" applyBorder="1" applyAlignment="1">
      <alignment horizontal="center" wrapText="1"/>
    </xf>
    <xf numFmtId="0" fontId="0" fillId="6" borderId="13" xfId="0" applyFont="1" applyFill="1" applyBorder="1" applyAlignment="1">
      <alignment horizontal="center"/>
    </xf>
    <xf numFmtId="0" fontId="0" fillId="7" borderId="13" xfId="0" applyFont="1" applyFill="1" applyBorder="1" applyAlignment="1">
      <alignment horizontal="center"/>
    </xf>
    <xf numFmtId="0" fontId="0" fillId="8" borderId="13" xfId="0" applyFont="1" applyFill="1" applyBorder="1" applyAlignment="1">
      <alignment horizontal="center"/>
    </xf>
    <xf numFmtId="0" fontId="11" fillId="0" borderId="13" xfId="0" applyFont="1" applyBorder="1" applyAlignment="1">
      <alignment wrapText="1"/>
    </xf>
    <xf numFmtId="0" fontId="3" fillId="3" borderId="13" xfId="0" applyFont="1" applyFill="1" applyBorder="1"/>
    <xf numFmtId="0" fontId="3" fillId="3" borderId="0" xfId="0" applyFont="1" applyFill="1" applyAlignment="1"/>
    <xf numFmtId="0" fontId="11" fillId="0" borderId="13" xfId="0" applyFont="1" applyBorder="1" applyAlignment="1">
      <alignment wrapText="1"/>
    </xf>
    <xf numFmtId="0" fontId="10" fillId="10" borderId="13" xfId="0" applyFont="1" applyFill="1" applyBorder="1" applyAlignment="1">
      <alignment horizontal="center" wrapText="1"/>
    </xf>
    <xf numFmtId="0" fontId="11" fillId="10" borderId="13" xfId="0" applyFont="1" applyFill="1" applyBorder="1" applyAlignment="1">
      <alignment horizontal="center" wrapText="1"/>
    </xf>
    <xf numFmtId="0" fontId="13" fillId="10" borderId="13" xfId="0" applyFont="1" applyFill="1" applyBorder="1" applyAlignment="1">
      <alignment horizontal="center" wrapText="1"/>
    </xf>
    <xf numFmtId="0" fontId="13" fillId="0" borderId="13" xfId="0" applyFont="1" applyBorder="1" applyAlignment="1">
      <alignment horizontal="center"/>
    </xf>
    <xf numFmtId="0" fontId="3" fillId="0" borderId="13" xfId="0" applyFont="1" applyBorder="1"/>
    <xf numFmtId="0" fontId="3" fillId="11" borderId="13" xfId="0" applyFont="1" applyFill="1" applyBorder="1"/>
    <xf numFmtId="0" fontId="3" fillId="3" borderId="0" xfId="0" applyFont="1" applyFill="1" applyAlignment="1">
      <alignment vertical="top"/>
    </xf>
    <xf numFmtId="164" fontId="3" fillId="0" borderId="13" xfId="0" applyNumberFormat="1" applyFont="1" applyBorder="1"/>
    <xf numFmtId="0" fontId="11" fillId="0" borderId="13" xfId="0" applyFont="1" applyBorder="1" applyAlignment="1">
      <alignment wrapText="1"/>
    </xf>
    <xf numFmtId="10" fontId="3" fillId="3" borderId="13" xfId="0" applyNumberFormat="1" applyFont="1" applyFill="1" applyBorder="1"/>
    <xf numFmtId="0" fontId="11" fillId="0" borderId="13" xfId="0" applyFont="1" applyBorder="1" applyAlignment="1">
      <alignment vertical="center" wrapText="1"/>
    </xf>
    <xf numFmtId="0" fontId="6" fillId="0" borderId="13" xfId="0" applyFont="1" applyBorder="1" applyAlignment="1">
      <alignment wrapText="1"/>
    </xf>
    <xf numFmtId="9" fontId="3" fillId="3" borderId="13" xfId="0" applyNumberFormat="1" applyFont="1" applyFill="1" applyBorder="1"/>
    <xf numFmtId="0" fontId="11" fillId="3" borderId="13" xfId="0" applyFont="1" applyFill="1" applyBorder="1"/>
    <xf numFmtId="0" fontId="0" fillId="0" borderId="13" xfId="0" applyFont="1" applyBorder="1" applyAlignment="1">
      <alignment wrapText="1"/>
    </xf>
    <xf numFmtId="0" fontId="8" fillId="13" borderId="13" xfId="0" applyFont="1" applyFill="1" applyBorder="1" applyAlignment="1">
      <alignment horizontal="center" vertical="center" textRotation="90" wrapText="1"/>
    </xf>
    <xf numFmtId="0" fontId="8" fillId="0" borderId="13" xfId="0" applyFont="1" applyBorder="1" applyAlignment="1">
      <alignment wrapText="1"/>
    </xf>
    <xf numFmtId="0" fontId="8" fillId="0" borderId="13" xfId="0" applyFont="1" applyBorder="1" applyAlignment="1">
      <alignment wrapText="1"/>
    </xf>
    <xf numFmtId="0" fontId="8" fillId="14" borderId="13" xfId="0" applyFont="1" applyFill="1" applyBorder="1" applyAlignment="1">
      <alignment horizontal="center" wrapText="1"/>
    </xf>
    <xf numFmtId="0" fontId="13" fillId="3" borderId="13" xfId="0" applyFont="1" applyFill="1" applyBorder="1" applyAlignment="1">
      <alignment horizontal="center"/>
    </xf>
    <xf numFmtId="0" fontId="7" fillId="14" borderId="13" xfId="0" applyFont="1" applyFill="1" applyBorder="1" applyAlignment="1">
      <alignment horizontal="center" wrapText="1"/>
    </xf>
    <xf numFmtId="0" fontId="5" fillId="3" borderId="0" xfId="0" applyFont="1" applyFill="1" applyAlignment="1">
      <alignment horizontal="center"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6" fillId="3" borderId="0" xfId="0" applyFont="1" applyFill="1" applyAlignment="1">
      <alignment horizontal="center" vertical="center"/>
    </xf>
    <xf numFmtId="0" fontId="23" fillId="5" borderId="1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0" fillId="6" borderId="13" xfId="0" applyFont="1" applyFill="1" applyBorder="1" applyAlignment="1">
      <alignment horizontal="center" vertical="center"/>
    </xf>
    <xf numFmtId="0" fontId="0" fillId="7" borderId="13" xfId="0" applyFont="1" applyFill="1" applyBorder="1" applyAlignment="1">
      <alignment horizontal="center" vertical="center"/>
    </xf>
    <xf numFmtId="0" fontId="0" fillId="8" borderId="13" xfId="0" applyFont="1" applyFill="1" applyBorder="1" applyAlignment="1">
      <alignment horizontal="center" vertical="center"/>
    </xf>
    <xf numFmtId="0" fontId="0" fillId="3" borderId="0" xfId="0" applyFont="1" applyFill="1" applyAlignment="1">
      <alignment horizontal="center" vertical="center"/>
    </xf>
    <xf numFmtId="0" fontId="11" fillId="0" borderId="13" xfId="0" applyFont="1" applyBorder="1" applyAlignment="1">
      <alignment vertical="center" wrapText="1"/>
    </xf>
    <xf numFmtId="0" fontId="11" fillId="3" borderId="13" xfId="0" applyFont="1" applyFill="1" applyBorder="1" applyAlignment="1">
      <alignment horizontal="center" vertical="center"/>
    </xf>
    <xf numFmtId="0" fontId="12" fillId="3" borderId="0" xfId="0" applyFont="1" applyFill="1" applyAlignment="1">
      <alignment horizontal="left" wrapText="1"/>
    </xf>
    <xf numFmtId="0" fontId="11" fillId="3" borderId="0" xfId="0" applyFont="1" applyFill="1" applyAlignment="1">
      <alignment horizontal="left" vertical="center" wrapText="1"/>
    </xf>
    <xf numFmtId="0" fontId="24" fillId="10" borderId="13" xfId="0" applyFont="1" applyFill="1" applyBorder="1" applyAlignment="1">
      <alignment horizontal="center" vertical="center" wrapText="1"/>
    </xf>
    <xf numFmtId="0" fontId="24" fillId="10" borderId="13"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24" fillId="10" borderId="11" xfId="0" applyFont="1" applyFill="1" applyBorder="1" applyAlignment="1">
      <alignment horizontal="center" vertical="center" wrapText="1"/>
    </xf>
    <xf numFmtId="0" fontId="12" fillId="3" borderId="0" xfId="0" applyFont="1" applyFill="1" applyAlignment="1">
      <alignment horizontal="center" vertical="center" wrapText="1"/>
    </xf>
    <xf numFmtId="0" fontId="13" fillId="0" borderId="13" xfId="0" applyFont="1" applyBorder="1" applyAlignment="1">
      <alignment horizontal="center" vertical="center"/>
    </xf>
    <xf numFmtId="0" fontId="11" fillId="0" borderId="13" xfId="0" applyFont="1" applyBorder="1" applyAlignment="1">
      <alignment horizontal="center" vertical="center"/>
    </xf>
    <xf numFmtId="0" fontId="11" fillId="11" borderId="13" xfId="0" applyFont="1" applyFill="1" applyBorder="1" applyAlignment="1">
      <alignment horizontal="center" vertical="center"/>
    </xf>
    <xf numFmtId="0" fontId="19" fillId="0" borderId="13" xfId="0" applyFont="1" applyBorder="1" applyAlignment="1">
      <alignment horizontal="center" vertical="center"/>
    </xf>
    <xf numFmtId="0" fontId="15" fillId="3" borderId="0" xfId="0" applyFont="1" applyFill="1" applyAlignment="1">
      <alignment horizontal="left" vertical="top" wrapText="1"/>
    </xf>
    <xf numFmtId="0" fontId="13" fillId="0" borderId="13" xfId="0" applyFont="1" applyBorder="1" applyAlignment="1">
      <alignment horizontal="center" vertical="center"/>
    </xf>
    <xf numFmtId="0" fontId="11" fillId="0" borderId="18" xfId="0" applyFont="1" applyBorder="1" applyAlignment="1">
      <alignment horizontal="center" vertical="center"/>
    </xf>
    <xf numFmtId="0" fontId="11" fillId="0" borderId="0" xfId="0" applyFont="1" applyAlignment="1">
      <alignment horizontal="center" vertical="center"/>
    </xf>
    <xf numFmtId="0" fontId="19" fillId="0" borderId="28" xfId="0" applyFont="1" applyBorder="1" applyAlignment="1">
      <alignment horizontal="center" vertical="center"/>
    </xf>
    <xf numFmtId="0" fontId="13" fillId="10" borderId="30" xfId="0" applyFont="1" applyFill="1" applyBorder="1" applyAlignment="1">
      <alignment horizontal="center" vertical="center" wrapText="1"/>
    </xf>
    <xf numFmtId="0" fontId="13" fillId="10" borderId="31" xfId="0" applyFont="1" applyFill="1" applyBorder="1" applyAlignment="1">
      <alignment horizontal="center" vertical="center" wrapText="1"/>
    </xf>
    <xf numFmtId="164" fontId="11" fillId="0" borderId="13" xfId="0" applyNumberFormat="1" applyFont="1" applyBorder="1" applyAlignment="1">
      <alignment horizontal="center" vertical="center"/>
    </xf>
    <xf numFmtId="0" fontId="12" fillId="3" borderId="0" xfId="0" applyFont="1" applyFill="1" applyAlignment="1">
      <alignment horizontal="center" vertical="top" wrapText="1"/>
    </xf>
    <xf numFmtId="0" fontId="26" fillId="3" borderId="0" xfId="0" applyFont="1" applyFill="1" applyAlignment="1">
      <alignment horizontal="center" vertical="center" wrapText="1"/>
    </xf>
    <xf numFmtId="10" fontId="11" fillId="3" borderId="34" xfId="0" applyNumberFormat="1" applyFont="1" applyFill="1" applyBorder="1" applyAlignment="1">
      <alignment horizontal="center" vertical="center"/>
    </xf>
    <xf numFmtId="10" fontId="11" fillId="3" borderId="35" xfId="0" applyNumberFormat="1" applyFont="1" applyFill="1" applyBorder="1" applyAlignment="1">
      <alignment horizontal="center" vertical="center"/>
    </xf>
    <xf numFmtId="0" fontId="11" fillId="3" borderId="35" xfId="0" applyFont="1" applyFill="1" applyBorder="1" applyAlignment="1">
      <alignment horizontal="center" vertical="center"/>
    </xf>
    <xf numFmtId="0" fontId="19" fillId="3" borderId="0" xfId="0" applyFont="1" applyFill="1" applyAlignment="1">
      <alignment horizontal="center" vertical="center"/>
    </xf>
    <xf numFmtId="0" fontId="11" fillId="3" borderId="0" xfId="0" applyFont="1" applyFill="1" applyAlignment="1">
      <alignment horizontal="left" vertical="center" wrapText="1"/>
    </xf>
    <xf numFmtId="0" fontId="11" fillId="3" borderId="13" xfId="0" applyFont="1" applyFill="1" applyBorder="1" applyAlignment="1">
      <alignment horizontal="center" vertical="center" wrapText="1"/>
    </xf>
    <xf numFmtId="0" fontId="8" fillId="3" borderId="0" xfId="0" applyFont="1" applyFill="1" applyAlignment="1">
      <alignment horizontal="center" vertical="center" textRotation="90" wrapText="1"/>
    </xf>
    <xf numFmtId="0" fontId="0" fillId="0" borderId="13" xfId="0" applyFont="1" applyBorder="1" applyAlignment="1">
      <alignment vertical="center" wrapText="1"/>
    </xf>
    <xf numFmtId="10" fontId="13" fillId="3" borderId="13" xfId="0" applyNumberFormat="1" applyFont="1" applyFill="1" applyBorder="1" applyAlignment="1">
      <alignment horizontal="center" vertical="center"/>
    </xf>
    <xf numFmtId="9" fontId="13" fillId="3" borderId="13" xfId="0" applyNumberFormat="1" applyFont="1" applyFill="1" applyBorder="1" applyAlignment="1">
      <alignment horizontal="center" vertical="center"/>
    </xf>
    <xf numFmtId="0" fontId="28" fillId="3" borderId="0" xfId="0" applyFont="1" applyFill="1" applyAlignment="1">
      <alignment horizontal="center" vertical="center"/>
    </xf>
    <xf numFmtId="0" fontId="11" fillId="3" borderId="13" xfId="0" applyFont="1" applyFill="1" applyBorder="1" applyAlignment="1">
      <alignment horizontal="left" vertical="center"/>
    </xf>
    <xf numFmtId="0" fontId="24" fillId="3" borderId="0" xfId="0" applyFont="1" applyFill="1" applyAlignment="1">
      <alignment horizontal="left" vertical="center" wrapText="1"/>
    </xf>
    <xf numFmtId="9" fontId="11" fillId="3" borderId="13" xfId="0" applyNumberFormat="1" applyFont="1" applyFill="1" applyBorder="1" applyAlignment="1">
      <alignment horizontal="center" vertical="center"/>
    </xf>
    <xf numFmtId="0" fontId="8" fillId="13" borderId="24" xfId="0" applyFont="1" applyFill="1" applyBorder="1" applyAlignment="1">
      <alignment horizontal="center" vertical="center" textRotation="90" wrapText="1"/>
    </xf>
    <xf numFmtId="0" fontId="12" fillId="3" borderId="0" xfId="0" applyFont="1" applyFill="1" applyAlignment="1">
      <alignment horizontal="center" vertical="center"/>
    </xf>
    <xf numFmtId="0" fontId="8" fillId="13" borderId="35" xfId="0" applyFont="1" applyFill="1" applyBorder="1" applyAlignment="1">
      <alignment horizontal="center" vertical="center" textRotation="90" wrapText="1"/>
    </xf>
    <xf numFmtId="0" fontId="8" fillId="0" borderId="13" xfId="0" applyFont="1" applyBorder="1" applyAlignment="1">
      <alignment vertical="center" wrapText="1"/>
    </xf>
    <xf numFmtId="0" fontId="29" fillId="3" borderId="0" xfId="0" applyFont="1" applyFill="1" applyAlignment="1">
      <alignment horizontal="left" vertical="center" wrapText="1"/>
    </xf>
    <xf numFmtId="0" fontId="8" fillId="14" borderId="28" xfId="0" applyFont="1" applyFill="1" applyBorder="1" applyAlignment="1">
      <alignment horizontal="center" vertical="center" textRotation="90" wrapText="1"/>
    </xf>
    <xf numFmtId="0" fontId="13" fillId="3" borderId="41" xfId="0" applyFont="1" applyFill="1" applyBorder="1" applyAlignment="1">
      <alignment horizontal="center" vertical="center"/>
    </xf>
    <xf numFmtId="0" fontId="8" fillId="3" borderId="28" xfId="0" applyFont="1" applyFill="1" applyBorder="1" applyAlignment="1">
      <alignment horizontal="center" vertical="center" textRotation="90" wrapText="1"/>
    </xf>
    <xf numFmtId="0" fontId="8" fillId="3" borderId="26" xfId="0" applyFont="1" applyFill="1" applyBorder="1" applyAlignment="1">
      <alignment horizontal="center" vertical="center" textRotation="90" wrapText="1"/>
    </xf>
    <xf numFmtId="0" fontId="8" fillId="3" borderId="0" xfId="0" applyFont="1" applyFill="1" applyAlignment="1">
      <alignment horizontal="center" vertical="center" wrapText="1"/>
    </xf>
    <xf numFmtId="0" fontId="8" fillId="14" borderId="42" xfId="0" applyFont="1" applyFill="1" applyBorder="1" applyAlignment="1">
      <alignment horizontal="center" vertical="center" textRotation="90" wrapText="1"/>
    </xf>
    <xf numFmtId="0" fontId="13" fillId="3" borderId="42" xfId="0" applyFont="1" applyFill="1" applyBorder="1" applyAlignment="1">
      <alignment horizontal="center" vertical="center"/>
    </xf>
    <xf numFmtId="0" fontId="8" fillId="3" borderId="42" xfId="0" applyFont="1" applyFill="1" applyBorder="1" applyAlignment="1">
      <alignment horizontal="center" vertical="center" textRotation="90" wrapText="1"/>
    </xf>
    <xf numFmtId="0" fontId="8" fillId="3" borderId="38" xfId="0" applyFont="1" applyFill="1" applyBorder="1" applyAlignment="1">
      <alignment horizontal="center" vertical="center" textRotation="90" wrapText="1"/>
    </xf>
    <xf numFmtId="0" fontId="23" fillId="14" borderId="31" xfId="0" applyFont="1" applyFill="1" applyBorder="1" applyAlignment="1">
      <alignment horizontal="center" vertical="center" textRotation="90" wrapText="1"/>
    </xf>
    <xf numFmtId="0" fontId="13" fillId="3" borderId="31" xfId="0" applyFont="1" applyFill="1" applyBorder="1" applyAlignment="1">
      <alignment horizontal="center" vertical="center"/>
    </xf>
    <xf numFmtId="0" fontId="8" fillId="3" borderId="31" xfId="0" applyFont="1" applyFill="1" applyBorder="1" applyAlignment="1">
      <alignment horizontal="center" vertical="center" textRotation="90" wrapText="1"/>
    </xf>
    <xf numFmtId="0" fontId="8" fillId="3" borderId="35" xfId="0" applyFont="1" applyFill="1" applyBorder="1" applyAlignment="1">
      <alignment horizontal="center" vertical="center" textRotation="90" wrapText="1"/>
    </xf>
    <xf numFmtId="0" fontId="11" fillId="3" borderId="0" xfId="0" applyFont="1" applyFill="1" applyAlignment="1">
      <alignment horizontal="left"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7" xfId="0" applyFont="1" applyBorder="1" applyAlignment="1">
      <alignment horizontal="center" vertical="center" wrapText="1"/>
    </xf>
    <xf numFmtId="0" fontId="11"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0" fillId="6" borderId="49" xfId="0" applyFont="1" applyFill="1" applyBorder="1" applyAlignment="1">
      <alignment horizontal="center" vertical="center"/>
    </xf>
    <xf numFmtId="0" fontId="0" fillId="6" borderId="50" xfId="0" applyFont="1" applyFill="1" applyBorder="1" applyAlignment="1">
      <alignment horizontal="center" vertical="center"/>
    </xf>
    <xf numFmtId="0" fontId="0" fillId="7" borderId="50" xfId="0" applyFont="1" applyFill="1" applyBorder="1" applyAlignment="1">
      <alignment horizontal="center" vertical="center"/>
    </xf>
    <xf numFmtId="0" fontId="0" fillId="8" borderId="51" xfId="0" applyFont="1" applyFill="1" applyBorder="1" applyAlignment="1">
      <alignment horizontal="center" vertical="center"/>
    </xf>
    <xf numFmtId="0" fontId="13" fillId="0" borderId="52" xfId="0" applyFont="1" applyBorder="1" applyAlignment="1">
      <alignment horizontal="center" vertical="center"/>
    </xf>
    <xf numFmtId="0" fontId="11" fillId="0" borderId="48" xfId="0" applyFont="1" applyBorder="1" applyAlignment="1">
      <alignment vertical="center" wrapText="1"/>
    </xf>
    <xf numFmtId="0" fontId="11" fillId="3" borderId="53" xfId="0" applyFont="1" applyFill="1" applyBorder="1" applyAlignment="1">
      <alignment horizontal="center" vertical="center"/>
    </xf>
    <xf numFmtId="0" fontId="11" fillId="11" borderId="54" xfId="0" applyFont="1" applyFill="1" applyBorder="1" applyAlignment="1">
      <alignment horizontal="center" vertical="center"/>
    </xf>
    <xf numFmtId="0" fontId="11" fillId="0" borderId="55" xfId="0" applyFont="1" applyBorder="1" applyAlignment="1">
      <alignment horizontal="center" vertical="center"/>
    </xf>
    <xf numFmtId="0" fontId="13" fillId="0" borderId="33" xfId="0" applyFont="1" applyBorder="1" applyAlignment="1">
      <alignment horizontal="center" vertical="center"/>
    </xf>
    <xf numFmtId="0" fontId="11" fillId="11" borderId="53" xfId="0" applyFont="1" applyFill="1" applyBorder="1" applyAlignment="1">
      <alignment horizontal="center" vertical="center"/>
    </xf>
    <xf numFmtId="0" fontId="11" fillId="0" borderId="58" xfId="0" applyFont="1" applyBorder="1" applyAlignment="1">
      <alignment horizontal="center" vertical="center"/>
    </xf>
    <xf numFmtId="0" fontId="13" fillId="0" borderId="33" xfId="0" applyFont="1" applyBorder="1" applyAlignment="1">
      <alignment horizontal="center" vertical="center"/>
    </xf>
    <xf numFmtId="0" fontId="19" fillId="0" borderId="59" xfId="0" applyFont="1" applyBorder="1" applyAlignment="1">
      <alignment vertical="center" wrapText="1"/>
    </xf>
    <xf numFmtId="0" fontId="11" fillId="11" borderId="60" xfId="0" applyFont="1" applyFill="1" applyBorder="1" applyAlignment="1">
      <alignment horizontal="center" vertical="center"/>
    </xf>
    <xf numFmtId="164" fontId="11" fillId="11" borderId="53" xfId="0" applyNumberFormat="1" applyFont="1" applyFill="1" applyBorder="1" applyAlignment="1">
      <alignment horizontal="center" vertical="center"/>
    </xf>
    <xf numFmtId="0" fontId="11" fillId="11" borderId="25" xfId="0" applyFont="1" applyFill="1" applyBorder="1" applyAlignment="1">
      <alignment horizontal="center" vertical="center"/>
    </xf>
    <xf numFmtId="0" fontId="13" fillId="0" borderId="52" xfId="0" applyFont="1" applyBorder="1" applyAlignment="1">
      <alignment horizontal="center" vertical="center"/>
    </xf>
    <xf numFmtId="0" fontId="11" fillId="0" borderId="53" xfId="0" applyFont="1" applyBorder="1" applyAlignment="1">
      <alignment horizontal="left" wrapText="1"/>
    </xf>
    <xf numFmtId="0" fontId="11" fillId="3" borderId="54" xfId="0" applyFont="1" applyFill="1" applyBorder="1" applyAlignment="1">
      <alignment horizontal="center" vertical="center"/>
    </xf>
    <xf numFmtId="0" fontId="31" fillId="0" borderId="48" xfId="0" applyFont="1" applyBorder="1" applyAlignment="1">
      <alignment vertical="center" wrapText="1"/>
    </xf>
    <xf numFmtId="0" fontId="13" fillId="0" borderId="36" xfId="0" applyFont="1" applyBorder="1" applyAlignment="1">
      <alignment horizontal="center" vertical="center"/>
    </xf>
    <xf numFmtId="0" fontId="33" fillId="0" borderId="59" xfId="0" applyFont="1" applyBorder="1" applyAlignment="1">
      <alignment vertical="center" wrapText="1"/>
    </xf>
    <xf numFmtId="0" fontId="11" fillId="0" borderId="53" xfId="0" applyFont="1" applyBorder="1" applyAlignment="1">
      <alignment vertical="center" wrapText="1"/>
    </xf>
    <xf numFmtId="0" fontId="13" fillId="0" borderId="62" xfId="0" applyFont="1" applyBorder="1" applyAlignment="1">
      <alignment horizontal="center" vertical="center"/>
    </xf>
    <xf numFmtId="0" fontId="11" fillId="11" borderId="48" xfId="0" applyFont="1" applyFill="1" applyBorder="1" applyAlignment="1">
      <alignment horizontal="center" vertical="center"/>
    </xf>
    <xf numFmtId="0" fontId="11" fillId="3" borderId="60" xfId="0" applyFont="1" applyFill="1" applyBorder="1" applyAlignment="1">
      <alignment horizontal="center" vertical="center"/>
    </xf>
    <xf numFmtId="0" fontId="19" fillId="0" borderId="20" xfId="0" applyFont="1" applyBorder="1" applyAlignment="1">
      <alignment vertical="center" wrapText="1"/>
    </xf>
    <xf numFmtId="0" fontId="11" fillId="3" borderId="63" xfId="0" applyFont="1" applyFill="1" applyBorder="1" applyAlignment="1">
      <alignment horizontal="center" vertical="center"/>
    </xf>
    <xf numFmtId="0" fontId="11" fillId="3" borderId="64" xfId="0" applyFont="1" applyFill="1" applyBorder="1" applyAlignment="1">
      <alignment horizontal="center" vertical="center"/>
    </xf>
    <xf numFmtId="0" fontId="11" fillId="3" borderId="65" xfId="0" applyFont="1" applyFill="1" applyBorder="1" applyAlignment="1">
      <alignment horizontal="center" vertical="center"/>
    </xf>
    <xf numFmtId="0" fontId="11" fillId="11" borderId="58" xfId="0" applyFont="1" applyFill="1" applyBorder="1" applyAlignment="1">
      <alignment horizontal="center" vertical="center"/>
    </xf>
    <xf numFmtId="0" fontId="11" fillId="0" borderId="59" xfId="0" applyFont="1" applyBorder="1" applyAlignment="1">
      <alignment vertical="center" wrapText="1"/>
    </xf>
    <xf numFmtId="0" fontId="11" fillId="3" borderId="59" xfId="0" applyFont="1" applyFill="1" applyBorder="1" applyAlignment="1">
      <alignment horizontal="center" vertical="center"/>
    </xf>
    <xf numFmtId="0" fontId="11" fillId="0" borderId="54" xfId="0" applyFont="1" applyBorder="1" applyAlignment="1">
      <alignment vertical="center" wrapText="1"/>
    </xf>
    <xf numFmtId="9" fontId="13" fillId="11" borderId="54" xfId="0" applyNumberFormat="1" applyFont="1" applyFill="1" applyBorder="1" applyAlignment="1">
      <alignment horizontal="center" vertical="center"/>
    </xf>
    <xf numFmtId="0" fontId="11" fillId="0" borderId="37" xfId="0" applyFont="1" applyBorder="1" applyAlignment="1">
      <alignment horizontal="center" vertical="center"/>
    </xf>
    <xf numFmtId="9" fontId="13" fillId="11" borderId="60" xfId="0" applyNumberFormat="1" applyFont="1" applyFill="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vertical="center" wrapText="1"/>
    </xf>
    <xf numFmtId="0" fontId="11" fillId="11" borderId="70" xfId="0" applyFont="1" applyFill="1" applyBorder="1" applyAlignment="1">
      <alignment horizontal="center" vertical="center"/>
    </xf>
    <xf numFmtId="9" fontId="13" fillId="11" borderId="70" xfId="0" applyNumberFormat="1" applyFont="1" applyFill="1" applyBorder="1" applyAlignment="1">
      <alignment horizontal="center" vertical="center"/>
    </xf>
    <xf numFmtId="0" fontId="11" fillId="0" borderId="71" xfId="0" applyFont="1" applyBorder="1" applyAlignment="1">
      <alignment horizontal="center" vertical="center"/>
    </xf>
    <xf numFmtId="0" fontId="11" fillId="3" borderId="48" xfId="0" applyFont="1" applyFill="1" applyBorder="1" applyAlignment="1">
      <alignment horizontal="center" vertical="center"/>
    </xf>
    <xf numFmtId="0" fontId="11" fillId="3" borderId="48" xfId="0" applyFont="1" applyFill="1" applyBorder="1" applyAlignment="1">
      <alignment horizontal="center" vertical="center" wrapText="1"/>
    </xf>
    <xf numFmtId="0" fontId="13" fillId="0" borderId="68" xfId="0" applyFont="1" applyBorder="1" applyAlignment="1">
      <alignment horizontal="center" vertical="center"/>
    </xf>
    <xf numFmtId="0" fontId="11" fillId="3" borderId="70" xfId="0" applyFont="1" applyFill="1" applyBorder="1" applyAlignment="1">
      <alignment horizontal="center" vertical="center"/>
    </xf>
    <xf numFmtId="0" fontId="11" fillId="0" borderId="72" xfId="0" applyFont="1" applyBorder="1" applyAlignment="1">
      <alignment horizontal="center" vertical="center"/>
    </xf>
    <xf numFmtId="0" fontId="0" fillId="0" borderId="53" xfId="0" applyFont="1" applyBorder="1" applyAlignment="1">
      <alignment vertical="center" wrapText="1"/>
    </xf>
    <xf numFmtId="0" fontId="13" fillId="12" borderId="53" xfId="0" applyFont="1" applyFill="1" applyBorder="1" applyAlignment="1">
      <alignment horizontal="center" vertical="center"/>
    </xf>
    <xf numFmtId="9" fontId="13" fillId="3" borderId="53" xfId="0" applyNumberFormat="1" applyFont="1" applyFill="1" applyBorder="1" applyAlignment="1">
      <alignment horizontal="center" vertical="center"/>
    </xf>
    <xf numFmtId="1" fontId="11" fillId="16" borderId="58" xfId="0" applyNumberFormat="1" applyFont="1" applyFill="1" applyBorder="1" applyAlignment="1">
      <alignment horizontal="center" vertical="center"/>
    </xf>
    <xf numFmtId="0" fontId="0" fillId="0" borderId="48" xfId="0" applyFont="1" applyBorder="1" applyAlignment="1">
      <alignment vertical="center" wrapText="1"/>
    </xf>
    <xf numFmtId="9" fontId="13" fillId="12" borderId="48" xfId="0" applyNumberFormat="1" applyFont="1" applyFill="1" applyBorder="1" applyAlignment="1">
      <alignment horizontal="center" vertical="center"/>
    </xf>
    <xf numFmtId="9" fontId="13" fillId="0" borderId="48" xfId="0" applyNumberFormat="1" applyFont="1" applyBorder="1" applyAlignment="1">
      <alignment horizontal="center" vertical="center"/>
    </xf>
    <xf numFmtId="49" fontId="0" fillId="0" borderId="71" xfId="0" applyNumberFormat="1" applyFont="1" applyBorder="1" applyAlignment="1">
      <alignment horizontal="center" vertical="center"/>
    </xf>
    <xf numFmtId="0" fontId="0" fillId="0" borderId="70" xfId="0" applyFont="1" applyBorder="1" applyAlignment="1">
      <alignment vertical="center" wrapText="1"/>
    </xf>
    <xf numFmtId="9" fontId="13" fillId="12" borderId="70" xfId="0" applyNumberFormat="1" applyFont="1" applyFill="1" applyBorder="1" applyAlignment="1">
      <alignment horizontal="center" vertical="center"/>
    </xf>
    <xf numFmtId="9" fontId="13" fillId="0" borderId="70" xfId="0" applyNumberFormat="1" applyFont="1" applyBorder="1" applyAlignment="1">
      <alignment horizontal="center" vertical="center"/>
    </xf>
    <xf numFmtId="49" fontId="0" fillId="0" borderId="72" xfId="0" applyNumberFormat="1" applyFont="1" applyBorder="1" applyAlignment="1">
      <alignment horizontal="center" vertical="center"/>
    </xf>
    <xf numFmtId="0" fontId="8" fillId="13" borderId="38" xfId="0" applyFont="1" applyFill="1" applyBorder="1" applyAlignment="1">
      <alignment horizontal="center" vertical="center" textRotation="90" wrapText="1"/>
    </xf>
    <xf numFmtId="0" fontId="8" fillId="13" borderId="42" xfId="0" applyFont="1" applyFill="1" applyBorder="1" applyAlignment="1">
      <alignment horizontal="center" vertical="center" textRotation="90" wrapText="1"/>
    </xf>
    <xf numFmtId="0" fontId="13" fillId="0" borderId="39" xfId="0" applyFont="1" applyBorder="1" applyAlignment="1">
      <alignment horizontal="center" vertical="center"/>
    </xf>
    <xf numFmtId="0" fontId="0" fillId="0" borderId="44" xfId="0" applyFont="1" applyBorder="1" applyAlignment="1">
      <alignment vertical="center" wrapText="1"/>
    </xf>
    <xf numFmtId="9" fontId="13" fillId="3" borderId="44" xfId="0" applyNumberFormat="1" applyFont="1" applyFill="1" applyBorder="1" applyAlignment="1">
      <alignment horizontal="center" vertical="center"/>
    </xf>
    <xf numFmtId="49" fontId="0" fillId="0" borderId="43" xfId="0" applyNumberFormat="1" applyFont="1" applyBorder="1" applyAlignment="1">
      <alignment horizontal="center" vertical="center"/>
    </xf>
    <xf numFmtId="0" fontId="8" fillId="13" borderId="31" xfId="0" applyFont="1" applyFill="1" applyBorder="1" applyAlignment="1">
      <alignment horizontal="center" vertical="center" textRotation="90" wrapText="1"/>
    </xf>
    <xf numFmtId="0" fontId="24" fillId="0" borderId="53" xfId="0" applyFont="1" applyBorder="1" applyAlignment="1">
      <alignment vertical="center" wrapText="1"/>
    </xf>
    <xf numFmtId="0" fontId="24" fillId="0" borderId="48" xfId="0" applyFont="1" applyBorder="1" applyAlignment="1">
      <alignment vertical="center" wrapText="1"/>
    </xf>
    <xf numFmtId="9" fontId="13" fillId="3" borderId="48" xfId="0" applyNumberFormat="1" applyFont="1" applyFill="1" applyBorder="1" applyAlignment="1">
      <alignment horizontal="center" vertical="center"/>
    </xf>
    <xf numFmtId="0" fontId="13" fillId="3" borderId="48" xfId="0" applyFont="1" applyFill="1" applyBorder="1" applyAlignment="1">
      <alignment horizontal="center" vertical="center"/>
    </xf>
    <xf numFmtId="0" fontId="24" fillId="0" borderId="70" xfId="0" applyFont="1" applyBorder="1" applyAlignment="1">
      <alignment vertical="center" wrapText="1"/>
    </xf>
    <xf numFmtId="9" fontId="13" fillId="3" borderId="70" xfId="0" applyNumberFormat="1" applyFont="1" applyFill="1" applyBorder="1" applyAlignment="1">
      <alignment horizontal="center" vertical="center"/>
    </xf>
    <xf numFmtId="49" fontId="0" fillId="11" borderId="72" xfId="0" applyNumberFormat="1" applyFont="1" applyFill="1" applyBorder="1" applyAlignment="1">
      <alignment horizontal="center" vertical="center"/>
    </xf>
    <xf numFmtId="0" fontId="13" fillId="0" borderId="53" xfId="0" applyFont="1" applyBorder="1" applyAlignment="1">
      <alignment horizontal="center" vertical="center"/>
    </xf>
    <xf numFmtId="0" fontId="13" fillId="0" borderId="48" xfId="0" applyFont="1" applyBorder="1" applyAlignment="1">
      <alignment horizontal="center" vertical="center"/>
    </xf>
    <xf numFmtId="49" fontId="0" fillId="0" borderId="80"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48" xfId="0" applyFont="1" applyBorder="1" applyAlignment="1">
      <alignment horizontal="center" vertical="center"/>
    </xf>
    <xf numFmtId="49" fontId="0" fillId="0" borderId="82" xfId="0" applyNumberFormat="1" applyFont="1" applyBorder="1" applyAlignment="1">
      <alignment horizontal="center" vertical="center"/>
    </xf>
    <xf numFmtId="0" fontId="9" fillId="0" borderId="0" xfId="0" applyFont="1" applyAlignment="1">
      <alignment horizontal="center" vertical="center" textRotation="90" wrapText="1"/>
    </xf>
    <xf numFmtId="0" fontId="20" fillId="0" borderId="0" xfId="0" applyFont="1" applyAlignment="1">
      <alignment horizontal="center" vertical="center" textRotation="90" wrapText="1"/>
    </xf>
    <xf numFmtId="0" fontId="13" fillId="0" borderId="0" xfId="0" applyFont="1" applyAlignment="1">
      <alignment horizontal="center" vertical="center"/>
    </xf>
    <xf numFmtId="0" fontId="39" fillId="0" borderId="0" xfId="0" applyFont="1" applyAlignment="1">
      <alignment vertical="center" wrapText="1"/>
    </xf>
    <xf numFmtId="0" fontId="40" fillId="0" borderId="0" xfId="0" applyFont="1" applyAlignment="1">
      <alignment horizontal="center" vertical="center"/>
    </xf>
    <xf numFmtId="0" fontId="13" fillId="0" borderId="0" xfId="0" applyFont="1" applyAlignment="1">
      <alignment horizontal="center" vertical="center"/>
    </xf>
    <xf numFmtId="0" fontId="41" fillId="0" borderId="0" xfId="0" applyFont="1" applyAlignment="1">
      <alignment vertical="center"/>
    </xf>
    <xf numFmtId="0" fontId="6" fillId="0" borderId="83" xfId="0" applyFont="1" applyBorder="1" applyAlignment="1">
      <alignment horizontal="center" vertical="center"/>
    </xf>
    <xf numFmtId="0" fontId="24" fillId="0" borderId="42" xfId="0" applyFont="1" applyBorder="1" applyAlignment="1">
      <alignment horizontal="center" vertical="center" wrapText="1"/>
    </xf>
    <xf numFmtId="0" fontId="24" fillId="0" borderId="42" xfId="0" applyFont="1" applyBorder="1" applyAlignment="1">
      <alignment horizontal="center" vertical="center" wrapText="1"/>
    </xf>
    <xf numFmtId="0" fontId="11" fillId="0" borderId="42" xfId="0" applyFont="1" applyBorder="1" applyAlignment="1">
      <alignment horizontal="center" vertical="center" wrapText="1"/>
    </xf>
    <xf numFmtId="0" fontId="24" fillId="0" borderId="42" xfId="0" applyFont="1" applyBorder="1" applyAlignment="1">
      <alignment horizontal="center" vertical="center" wrapText="1"/>
    </xf>
    <xf numFmtId="0" fontId="0" fillId="6" borderId="42" xfId="0" applyFont="1" applyFill="1" applyBorder="1" applyAlignment="1">
      <alignment horizontal="center" vertical="center"/>
    </xf>
    <xf numFmtId="0" fontId="0" fillId="7" borderId="42" xfId="0" applyFont="1" applyFill="1" applyBorder="1" applyAlignment="1">
      <alignment horizontal="center" vertical="center"/>
    </xf>
    <xf numFmtId="0" fontId="0" fillId="8" borderId="42" xfId="0" applyFont="1" applyFill="1" applyBorder="1" applyAlignment="1">
      <alignment horizontal="center" vertical="center"/>
    </xf>
    <xf numFmtId="0" fontId="24" fillId="0" borderId="33" xfId="0" applyFont="1" applyBorder="1" applyAlignment="1">
      <alignment horizontal="center" vertical="center"/>
    </xf>
    <xf numFmtId="0" fontId="24" fillId="0" borderId="62" xfId="0" applyFont="1" applyBorder="1" applyAlignment="1">
      <alignment horizontal="center" vertical="center"/>
    </xf>
    <xf numFmtId="0" fontId="11" fillId="3" borderId="77" xfId="0" applyFont="1" applyFill="1" applyBorder="1" applyAlignment="1">
      <alignment horizontal="center" vertical="center"/>
    </xf>
    <xf numFmtId="0" fontId="11" fillId="3" borderId="69" xfId="0" applyFont="1" applyFill="1" applyBorder="1" applyAlignment="1">
      <alignment horizontal="center" vertical="center"/>
    </xf>
    <xf numFmtId="0" fontId="0" fillId="0" borderId="81" xfId="0" applyFont="1" applyBorder="1" applyAlignment="1">
      <alignment vertical="center" wrapText="1"/>
    </xf>
    <xf numFmtId="0" fontId="13" fillId="10" borderId="42" xfId="0" applyFont="1" applyFill="1" applyBorder="1" applyAlignment="1">
      <alignment horizontal="center" vertical="center" wrapText="1"/>
    </xf>
    <xf numFmtId="0" fontId="13" fillId="10" borderId="42" xfId="0" applyFont="1" applyFill="1" applyBorder="1" applyAlignment="1">
      <alignment horizontal="center" vertical="center" wrapText="1"/>
    </xf>
    <xf numFmtId="0" fontId="11" fillId="0" borderId="54" xfId="0" applyFont="1" applyBorder="1" applyAlignment="1">
      <alignment horizontal="center" vertical="center"/>
    </xf>
    <xf numFmtId="0" fontId="11" fillId="11" borderId="75" xfId="0" applyFont="1" applyFill="1" applyBorder="1" applyAlignment="1">
      <alignment horizontal="center" vertical="center"/>
    </xf>
    <xf numFmtId="0" fontId="19" fillId="0" borderId="53" xfId="0" applyFont="1" applyBorder="1" applyAlignment="1">
      <alignment horizontal="center" vertical="center"/>
    </xf>
    <xf numFmtId="0" fontId="11" fillId="0" borderId="53" xfId="0" applyFont="1" applyBorder="1" applyAlignment="1">
      <alignment horizontal="center" vertical="center"/>
    </xf>
    <xf numFmtId="0" fontId="11" fillId="11" borderId="61" xfId="0" applyFont="1" applyFill="1" applyBorder="1" applyAlignment="1">
      <alignment horizontal="center" vertical="center"/>
    </xf>
    <xf numFmtId="0" fontId="19" fillId="0" borderId="48" xfId="0" applyFont="1" applyBorder="1" applyAlignment="1">
      <alignment horizontal="center" vertical="center"/>
    </xf>
    <xf numFmtId="0" fontId="13" fillId="10" borderId="48" xfId="0" applyFont="1" applyFill="1" applyBorder="1" applyAlignment="1">
      <alignment horizontal="center" vertical="center" wrapText="1"/>
    </xf>
    <xf numFmtId="164" fontId="13" fillId="10" borderId="77" xfId="0" applyNumberFormat="1" applyFont="1" applyFill="1" applyBorder="1" applyAlignment="1">
      <alignment horizontal="center" vertical="center" wrapText="1"/>
    </xf>
    <xf numFmtId="0" fontId="29" fillId="0" borderId="59" xfId="0" applyFont="1" applyBorder="1" applyAlignment="1">
      <alignment vertical="center" wrapText="1"/>
    </xf>
    <xf numFmtId="0" fontId="11" fillId="0" borderId="60" xfId="0" applyFont="1" applyBorder="1" applyAlignment="1">
      <alignment horizontal="center" vertical="center"/>
    </xf>
    <xf numFmtId="164" fontId="11" fillId="0" borderId="61" xfId="0" applyNumberFormat="1" applyFont="1" applyBorder="1" applyAlignment="1">
      <alignment horizontal="center" vertical="center"/>
    </xf>
    <xf numFmtId="0" fontId="29" fillId="0" borderId="48" xfId="0" applyFont="1" applyBorder="1" applyAlignment="1">
      <alignment vertical="center" wrapText="1"/>
    </xf>
    <xf numFmtId="0" fontId="29" fillId="0" borderId="59" xfId="0" applyFont="1" applyBorder="1" applyAlignment="1">
      <alignment vertical="center" wrapText="1"/>
    </xf>
    <xf numFmtId="0" fontId="29" fillId="0" borderId="20" xfId="0" applyFont="1" applyBorder="1" applyAlignment="1">
      <alignment vertical="center" wrapText="1"/>
    </xf>
    <xf numFmtId="0" fontId="46" fillId="3" borderId="70" xfId="0" applyFont="1" applyFill="1" applyBorder="1" applyAlignment="1">
      <alignment horizontal="center" vertical="center"/>
    </xf>
    <xf numFmtId="0" fontId="11" fillId="3" borderId="66" xfId="0" applyFont="1" applyFill="1" applyBorder="1" applyAlignment="1">
      <alignment horizontal="center" vertical="center"/>
    </xf>
    <xf numFmtId="0" fontId="13" fillId="0" borderId="57" xfId="0" applyFont="1" applyBorder="1" applyAlignment="1">
      <alignment horizontal="center" vertical="center"/>
    </xf>
    <xf numFmtId="0" fontId="11" fillId="0" borderId="60" xfId="0" applyFont="1" applyBorder="1" applyAlignment="1">
      <alignment vertical="center" wrapText="1"/>
    </xf>
    <xf numFmtId="0" fontId="13" fillId="0" borderId="53" xfId="0" applyFont="1" applyBorder="1" applyAlignment="1">
      <alignment horizontal="center" vertical="center"/>
    </xf>
    <xf numFmtId="0" fontId="11" fillId="0" borderId="53" xfId="0" applyFont="1" applyBorder="1" applyAlignment="1">
      <alignment horizontal="left" vertical="center" wrapText="1"/>
    </xf>
    <xf numFmtId="0" fontId="11" fillId="3" borderId="53" xfId="0" applyFont="1" applyFill="1" applyBorder="1" applyAlignment="1">
      <alignment horizontal="center" vertical="center"/>
    </xf>
    <xf numFmtId="0" fontId="3" fillId="3" borderId="53" xfId="0" applyFont="1" applyFill="1" applyBorder="1" applyAlignment="1">
      <alignment horizontal="center" vertical="center"/>
    </xf>
    <xf numFmtId="0" fontId="13" fillId="0" borderId="48" xfId="0" applyFont="1" applyBorder="1" applyAlignment="1">
      <alignment horizontal="center" vertical="center"/>
    </xf>
    <xf numFmtId="0" fontId="11" fillId="0" borderId="48" xfId="0" applyFont="1" applyBorder="1" applyAlignment="1">
      <alignment horizontal="left" vertical="center" wrapText="1"/>
    </xf>
    <xf numFmtId="0" fontId="3" fillId="3" borderId="48" xfId="0" applyFont="1" applyFill="1" applyBorder="1" applyAlignment="1">
      <alignment horizontal="center" vertical="center"/>
    </xf>
    <xf numFmtId="0" fontId="13" fillId="0" borderId="81" xfId="0" applyFont="1" applyBorder="1" applyAlignment="1">
      <alignment horizontal="center" vertical="center"/>
    </xf>
    <xf numFmtId="0" fontId="11" fillId="0" borderId="81" xfId="0" applyFont="1" applyBorder="1" applyAlignment="1">
      <alignment horizontal="left" vertical="center" wrapText="1"/>
    </xf>
    <xf numFmtId="0" fontId="3" fillId="3" borderId="81" xfId="0" applyFont="1" applyFill="1" applyBorder="1" applyAlignment="1">
      <alignment horizontal="center" vertical="center"/>
    </xf>
    <xf numFmtId="0" fontId="13" fillId="0" borderId="85" xfId="0" applyFont="1" applyBorder="1" applyAlignment="1">
      <alignment horizontal="center" vertical="center"/>
    </xf>
    <xf numFmtId="0" fontId="11" fillId="0" borderId="85" xfId="0" applyFont="1" applyBorder="1" applyAlignment="1">
      <alignment vertical="center" wrapText="1"/>
    </xf>
    <xf numFmtId="0" fontId="3" fillId="3" borderId="85" xfId="0" applyFont="1" applyFill="1" applyBorder="1" applyAlignment="1">
      <alignment vertical="center"/>
    </xf>
    <xf numFmtId="0" fontId="11" fillId="0" borderId="48" xfId="0" applyFont="1" applyBorder="1" applyAlignment="1">
      <alignment vertical="center" wrapText="1"/>
    </xf>
    <xf numFmtId="0" fontId="3" fillId="3" borderId="48" xfId="0" applyFont="1" applyFill="1" applyBorder="1" applyAlignment="1">
      <alignment vertical="center"/>
    </xf>
    <xf numFmtId="10" fontId="11" fillId="0" borderId="53" xfId="0" applyNumberFormat="1" applyFont="1" applyBorder="1" applyAlignment="1">
      <alignment horizontal="center" vertical="center"/>
    </xf>
    <xf numFmtId="9" fontId="11" fillId="3" borderId="53" xfId="0" applyNumberFormat="1" applyFont="1" applyFill="1" applyBorder="1" applyAlignment="1">
      <alignment horizontal="center" vertical="center"/>
    </xf>
    <xf numFmtId="9" fontId="11" fillId="3" borderId="48" xfId="0" applyNumberFormat="1" applyFont="1" applyFill="1" applyBorder="1" applyAlignment="1">
      <alignment vertical="center"/>
    </xf>
    <xf numFmtId="9" fontId="46" fillId="0" borderId="48" xfId="0" applyNumberFormat="1" applyFont="1" applyBorder="1" applyAlignment="1">
      <alignment horizontal="center" vertical="center"/>
    </xf>
    <xf numFmtId="0" fontId="11" fillId="0" borderId="48" xfId="0" applyFont="1" applyBorder="1" applyAlignment="1">
      <alignment horizontal="center" vertical="center"/>
    </xf>
    <xf numFmtId="9" fontId="46" fillId="0" borderId="70" xfId="0" applyNumberFormat="1" applyFont="1" applyBorder="1" applyAlignment="1">
      <alignment horizontal="center" vertical="center"/>
    </xf>
    <xf numFmtId="0" fontId="11" fillId="0" borderId="70" xfId="0" applyFont="1" applyBorder="1" applyAlignment="1">
      <alignment horizontal="center" vertical="center"/>
    </xf>
    <xf numFmtId="49" fontId="46" fillId="0" borderId="44" xfId="0" applyNumberFormat="1" applyFont="1" applyBorder="1" applyAlignment="1">
      <alignment horizontal="center" vertical="center"/>
    </xf>
    <xf numFmtId="9" fontId="13" fillId="0" borderId="44" xfId="0" applyNumberFormat="1" applyFont="1" applyBorder="1" applyAlignment="1">
      <alignment horizontal="center" vertical="center"/>
    </xf>
    <xf numFmtId="49" fontId="46" fillId="0" borderId="54" xfId="0" applyNumberFormat="1" applyFont="1" applyBorder="1" applyAlignment="1">
      <alignment horizontal="center" vertical="center"/>
    </xf>
    <xf numFmtId="9" fontId="11" fillId="0" borderId="53" xfId="0" applyNumberFormat="1" applyFont="1" applyBorder="1" applyAlignment="1">
      <alignment horizontal="center" vertical="center"/>
    </xf>
    <xf numFmtId="49" fontId="46" fillId="0" borderId="53" xfId="0" applyNumberFormat="1" applyFont="1" applyBorder="1" applyAlignment="1">
      <alignment horizontal="center" vertical="center"/>
    </xf>
    <xf numFmtId="9" fontId="11" fillId="0" borderId="48" xfId="0" applyNumberFormat="1" applyFont="1" applyBorder="1" applyAlignment="1">
      <alignment horizontal="center" vertical="center"/>
    </xf>
    <xf numFmtId="9" fontId="11" fillId="0" borderId="59" xfId="0" applyNumberFormat="1" applyFont="1" applyBorder="1" applyAlignment="1">
      <alignment horizontal="center" vertical="center"/>
    </xf>
    <xf numFmtId="9" fontId="11" fillId="0" borderId="70" xfId="0" applyNumberFormat="1" applyFont="1" applyBorder="1" applyAlignment="1">
      <alignment horizontal="center" vertical="center"/>
    </xf>
    <xf numFmtId="0" fontId="8" fillId="14" borderId="48" xfId="0" applyFont="1" applyFill="1" applyBorder="1" applyAlignment="1">
      <alignment horizontal="center" vertical="center" textRotation="90" wrapText="1"/>
    </xf>
    <xf numFmtId="0" fontId="13" fillId="3" borderId="48" xfId="0" applyFont="1" applyFill="1" applyBorder="1" applyAlignment="1">
      <alignment horizontal="center" vertical="center"/>
    </xf>
    <xf numFmtId="0" fontId="7" fillId="14" borderId="48" xfId="0" applyFont="1" applyFill="1" applyBorder="1" applyAlignment="1">
      <alignment horizontal="center" vertical="center" textRotation="90" wrapText="1"/>
    </xf>
    <xf numFmtId="0" fontId="11" fillId="0" borderId="81" xfId="0" applyFont="1" applyBorder="1" applyAlignment="1">
      <alignment vertical="center" wrapText="1"/>
    </xf>
    <xf numFmtId="0" fontId="11" fillId="0" borderId="48" xfId="0" applyFont="1" applyBorder="1" applyAlignment="1">
      <alignment horizontal="center" vertical="center"/>
    </xf>
    <xf numFmtId="0" fontId="11" fillId="0" borderId="81" xfId="0" applyFont="1" applyBorder="1" applyAlignment="1">
      <alignment horizontal="center" vertical="center"/>
    </xf>
    <xf numFmtId="0" fontId="8" fillId="10" borderId="14" xfId="0" applyFont="1" applyFill="1" applyBorder="1" applyAlignment="1">
      <alignment horizontal="center" vertical="center" textRotation="90" wrapText="1"/>
    </xf>
    <xf numFmtId="0" fontId="2" fillId="0" borderId="15" xfId="0" applyFont="1" applyBorder="1"/>
    <xf numFmtId="0" fontId="2" fillId="0" borderId="18" xfId="0" applyFont="1" applyBorder="1"/>
    <xf numFmtId="0" fontId="14" fillId="10" borderId="14" xfId="0" applyFont="1" applyFill="1" applyBorder="1" applyAlignment="1">
      <alignment horizontal="center" vertical="center" textRotation="90" wrapText="1"/>
    </xf>
    <xf numFmtId="0" fontId="7" fillId="10" borderId="14" xfId="0" applyFont="1" applyFill="1" applyBorder="1" applyAlignment="1">
      <alignment horizontal="center" vertical="center" textRotation="90" wrapText="1"/>
    </xf>
    <xf numFmtId="0" fontId="18" fillId="10" borderId="14" xfId="0" applyFont="1" applyFill="1" applyBorder="1" applyAlignment="1">
      <alignment horizontal="center" vertical="center" textRotation="90" wrapText="1"/>
    </xf>
    <xf numFmtId="0" fontId="9" fillId="12" borderId="14" xfId="0" applyFont="1" applyFill="1" applyBorder="1" applyAlignment="1">
      <alignment horizontal="center" vertical="center" textRotation="90" wrapText="1"/>
    </xf>
    <xf numFmtId="0" fontId="8" fillId="12" borderId="14" xfId="0" applyFont="1" applyFill="1" applyBorder="1" applyAlignment="1">
      <alignment horizontal="center" vertical="center" textRotation="90"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4" borderId="4" xfId="0" applyFont="1" applyFill="1" applyBorder="1" applyAlignment="1">
      <alignment horizontal="center"/>
    </xf>
    <xf numFmtId="0" fontId="2" fillId="0" borderId="5" xfId="0" applyFont="1" applyBorder="1"/>
    <xf numFmtId="0" fontId="2" fillId="0" borderId="6" xfId="0" applyFont="1" applyBorder="1"/>
    <xf numFmtId="0" fontId="2" fillId="0" borderId="10" xfId="0" applyFont="1" applyBorder="1"/>
    <xf numFmtId="0" fontId="2" fillId="0" borderId="11" xfId="0" applyFont="1" applyBorder="1"/>
    <xf numFmtId="0" fontId="2" fillId="0" borderId="12" xfId="0" applyFont="1" applyBorder="1"/>
    <xf numFmtId="0" fontId="5" fillId="4" borderId="7" xfId="0" applyFont="1" applyFill="1" applyBorder="1" applyAlignment="1">
      <alignment horizontal="center"/>
    </xf>
    <xf numFmtId="0" fontId="2" fillId="0" borderId="8" xfId="0" applyFont="1" applyBorder="1"/>
    <xf numFmtId="0" fontId="2" fillId="0" borderId="9" xfId="0" applyFont="1" applyBorder="1"/>
    <xf numFmtId="0" fontId="6" fillId="0" borderId="7" xfId="0" applyFont="1" applyBorder="1" applyAlignment="1">
      <alignment horizontal="center"/>
    </xf>
    <xf numFmtId="0" fontId="9" fillId="9" borderId="14" xfId="0" applyFont="1" applyFill="1" applyBorder="1" applyAlignment="1">
      <alignment horizontal="center" vertical="center" textRotation="90" wrapText="1"/>
    </xf>
    <xf numFmtId="0" fontId="8" fillId="9" borderId="14" xfId="0" applyFont="1" applyFill="1" applyBorder="1" applyAlignment="1">
      <alignment horizontal="center" vertical="center" textRotation="90" wrapText="1"/>
    </xf>
    <xf numFmtId="0" fontId="10" fillId="0" borderId="14" xfId="0" applyFont="1" applyBorder="1" applyAlignment="1">
      <alignment horizontal="center" vertical="center" textRotation="90"/>
    </xf>
    <xf numFmtId="0" fontId="13" fillId="0" borderId="14" xfId="0" applyFont="1" applyBorder="1" applyAlignment="1">
      <alignment horizontal="center"/>
    </xf>
    <xf numFmtId="0" fontId="11" fillId="0" borderId="14" xfId="0" applyFont="1" applyBorder="1" applyAlignment="1">
      <alignment wrapText="1"/>
    </xf>
    <xf numFmtId="0" fontId="8" fillId="9" borderId="4" xfId="0" applyFont="1" applyFill="1" applyBorder="1" applyAlignment="1">
      <alignment vertical="top" wrapText="1"/>
    </xf>
    <xf numFmtId="0" fontId="2" fillId="0" borderId="16" xfId="0" applyFont="1" applyBorder="1"/>
    <xf numFmtId="0" fontId="0" fillId="0" borderId="0" xfId="0" applyFont="1" applyAlignment="1"/>
    <xf numFmtId="0" fontId="2" fillId="0" borderId="17" xfId="0" applyFont="1" applyBorder="1"/>
    <xf numFmtId="0" fontId="12" fillId="9" borderId="7" xfId="0" applyFont="1" applyFill="1" applyBorder="1" applyAlignment="1">
      <alignment wrapText="1"/>
    </xf>
    <xf numFmtId="0" fontId="12" fillId="10" borderId="7" xfId="0" applyFont="1" applyFill="1" applyBorder="1" applyAlignment="1">
      <alignment horizontal="center" wrapText="1"/>
    </xf>
    <xf numFmtId="0" fontId="15" fillId="10" borderId="4" xfId="0" applyFont="1" applyFill="1" applyBorder="1" applyAlignment="1">
      <alignment vertical="top" wrapText="1"/>
    </xf>
    <xf numFmtId="0" fontId="2" fillId="0" borderId="7" xfId="0" applyFont="1" applyBorder="1"/>
    <xf numFmtId="0" fontId="3" fillId="10" borderId="14" xfId="0" applyFont="1" applyFill="1" applyBorder="1"/>
    <xf numFmtId="0" fontId="12" fillId="0" borderId="4" xfId="0" applyFont="1" applyBorder="1" applyAlignment="1">
      <alignment horizontal="center" vertical="top" wrapText="1"/>
    </xf>
    <xf numFmtId="0" fontId="16" fillId="3" borderId="7" xfId="0" applyFont="1" applyFill="1" applyBorder="1" applyAlignment="1">
      <alignment horizontal="center" wrapText="1"/>
    </xf>
    <xf numFmtId="0" fontId="17" fillId="10" borderId="4" xfId="0" applyFont="1" applyFill="1" applyBorder="1" applyAlignment="1">
      <alignment horizontal="center" vertical="center" wrapText="1"/>
    </xf>
    <xf numFmtId="0" fontId="19" fillId="10" borderId="4" xfId="0" applyFont="1" applyFill="1" applyBorder="1" applyAlignment="1">
      <alignment horizontal="center" vertical="center"/>
    </xf>
    <xf numFmtId="0" fontId="12" fillId="10" borderId="7" xfId="0" applyFont="1" applyFill="1" applyBorder="1" applyAlignment="1">
      <alignment wrapText="1"/>
    </xf>
    <xf numFmtId="0" fontId="20" fillId="12" borderId="4" xfId="0" applyFont="1" applyFill="1" applyBorder="1" applyAlignment="1">
      <alignment horizontal="center" vertical="center" wrapText="1"/>
    </xf>
    <xf numFmtId="0" fontId="12" fillId="0" borderId="7" xfId="0" applyFont="1" applyBorder="1" applyAlignment="1">
      <alignment horizontal="center"/>
    </xf>
    <xf numFmtId="0" fontId="16" fillId="0" borderId="7" xfId="0" applyFont="1" applyBorder="1" applyAlignment="1">
      <alignment wrapText="1"/>
    </xf>
    <xf numFmtId="0" fontId="12" fillId="13" borderId="7" xfId="0" applyFont="1" applyFill="1" applyBorder="1" applyAlignment="1">
      <alignment wrapText="1"/>
    </xf>
    <xf numFmtId="0" fontId="8" fillId="14" borderId="4" xfId="0" applyFont="1" applyFill="1" applyBorder="1" applyAlignment="1">
      <alignment horizontal="center" wrapText="1"/>
    </xf>
    <xf numFmtId="0" fontId="12" fillId="14" borderId="7" xfId="0" applyFont="1" applyFill="1" applyBorder="1" applyAlignment="1">
      <alignment wrapText="1"/>
    </xf>
    <xf numFmtId="0" fontId="12" fillId="12" borderId="7" xfId="0" applyFont="1" applyFill="1" applyBorder="1" applyAlignment="1">
      <alignment wrapText="1"/>
    </xf>
    <xf numFmtId="0" fontId="21" fillId="12" borderId="7" xfId="0" applyFont="1" applyFill="1" applyBorder="1" applyAlignment="1">
      <alignment horizontal="center"/>
    </xf>
    <xf numFmtId="0" fontId="7" fillId="0" borderId="14" xfId="0" applyFont="1" applyBorder="1" applyAlignment="1">
      <alignment wrapText="1"/>
    </xf>
    <xf numFmtId="0" fontId="8" fillId="12" borderId="4" xfId="0" applyFont="1" applyFill="1" applyBorder="1" applyAlignment="1">
      <alignment wrapText="1"/>
    </xf>
    <xf numFmtId="0" fontId="9" fillId="13" borderId="14" xfId="0" applyFont="1" applyFill="1" applyBorder="1" applyAlignment="1">
      <alignment horizontal="center" vertical="center" textRotation="90" wrapText="1"/>
    </xf>
    <xf numFmtId="0" fontId="22" fillId="14" borderId="14" xfId="0" applyFont="1" applyFill="1" applyBorder="1" applyAlignment="1">
      <alignment horizontal="center" vertical="center" textRotation="90" wrapText="1"/>
    </xf>
    <xf numFmtId="0" fontId="8" fillId="10" borderId="0" xfId="0" applyFont="1" applyFill="1" applyAlignment="1">
      <alignment horizontal="center" vertical="center" textRotation="90" wrapText="1"/>
    </xf>
    <xf numFmtId="0" fontId="2" fillId="0" borderId="21" xfId="0" applyFont="1" applyBorder="1"/>
    <xf numFmtId="0" fontId="23" fillId="10" borderId="22" xfId="0" applyFont="1" applyFill="1" applyBorder="1" applyAlignment="1">
      <alignment horizontal="center" vertical="center" textRotation="90" wrapText="1"/>
    </xf>
    <xf numFmtId="0" fontId="18" fillId="10" borderId="22" xfId="0" applyFont="1" applyFill="1" applyBorder="1" applyAlignment="1">
      <alignment horizontal="center" vertical="center" textRotation="90" wrapText="1"/>
    </xf>
    <xf numFmtId="0" fontId="9" fillId="12" borderId="37" xfId="0" applyFont="1" applyFill="1" applyBorder="1" applyAlignment="1">
      <alignment horizontal="center" vertical="center" textRotation="90" wrapText="1"/>
    </xf>
    <xf numFmtId="0" fontId="2" fillId="0" borderId="23" xfId="0" applyFont="1" applyBorder="1"/>
    <xf numFmtId="0" fontId="2" fillId="0" borderId="25" xfId="0" applyFont="1" applyBorder="1"/>
    <xf numFmtId="0" fontId="8" fillId="12" borderId="35" xfId="0" applyFont="1" applyFill="1" applyBorder="1" applyAlignment="1">
      <alignment horizontal="center" vertical="center" textRotation="90" wrapText="1"/>
    </xf>
    <xf numFmtId="0" fontId="2" fillId="0" borderId="24" xfId="0" applyFont="1" applyBorder="1"/>
    <xf numFmtId="0" fontId="2" fillId="0" borderId="26" xfId="0" applyFont="1" applyBorder="1"/>
    <xf numFmtId="0" fontId="8" fillId="12" borderId="24" xfId="0" applyFont="1" applyFill="1" applyBorder="1" applyAlignment="1">
      <alignment horizontal="center" vertical="center" textRotation="90" wrapText="1"/>
    </xf>
    <xf numFmtId="0" fontId="4" fillId="4" borderId="1" xfId="0" applyFont="1" applyFill="1" applyBorder="1" applyAlignment="1">
      <alignment horizontal="center" vertical="center"/>
    </xf>
    <xf numFmtId="0" fontId="2" fillId="0" borderId="20" xfId="0" applyFont="1" applyBorder="1"/>
    <xf numFmtId="0" fontId="5" fillId="4" borderId="19" xfId="0" applyFont="1" applyFill="1" applyBorder="1" applyAlignment="1">
      <alignment horizontal="center" vertical="center"/>
    </xf>
    <xf numFmtId="0" fontId="6" fillId="0" borderId="7" xfId="0" applyFont="1" applyBorder="1" applyAlignment="1">
      <alignment horizontal="center" vertical="center"/>
    </xf>
    <xf numFmtId="0" fontId="9" fillId="9" borderId="23" xfId="0" applyFont="1" applyFill="1" applyBorder="1" applyAlignment="1">
      <alignment horizontal="center" vertical="center" textRotation="90" wrapText="1"/>
    </xf>
    <xf numFmtId="0" fontId="8" fillId="9" borderId="24" xfId="0" applyFont="1" applyFill="1" applyBorder="1" applyAlignment="1">
      <alignment horizontal="center" vertical="center" textRotation="90" wrapText="1"/>
    </xf>
    <xf numFmtId="0" fontId="24" fillId="0" borderId="14" xfId="0" applyFont="1" applyBorder="1" applyAlignment="1">
      <alignment horizontal="center" vertical="center" textRotation="90"/>
    </xf>
    <xf numFmtId="0" fontId="13" fillId="0" borderId="14" xfId="0" applyFont="1" applyBorder="1" applyAlignment="1">
      <alignment horizontal="center" vertical="center"/>
    </xf>
    <xf numFmtId="0" fontId="11" fillId="0" borderId="14" xfId="0" applyFont="1" applyBorder="1" applyAlignment="1">
      <alignment horizontal="left" vertical="center" wrapText="1"/>
    </xf>
    <xf numFmtId="0" fontId="12" fillId="9" borderId="4" xfId="0" applyFont="1" applyFill="1" applyBorder="1" applyAlignment="1">
      <alignment horizontal="left" wrapText="1"/>
    </xf>
    <xf numFmtId="0" fontId="11" fillId="9" borderId="7" xfId="0" applyFont="1" applyFill="1" applyBorder="1" applyAlignment="1">
      <alignment horizontal="left" vertical="center" wrapText="1"/>
    </xf>
    <xf numFmtId="0" fontId="12" fillId="10" borderId="27" xfId="0" applyFont="1" applyFill="1" applyBorder="1" applyAlignment="1">
      <alignment horizontal="center" vertical="center" wrapText="1"/>
    </xf>
    <xf numFmtId="0" fontId="15" fillId="10" borderId="0" xfId="0" applyFont="1" applyFill="1" applyAlignment="1">
      <alignment horizontal="left" vertical="top" wrapText="1"/>
    </xf>
    <xf numFmtId="0" fontId="13" fillId="10" borderId="7" xfId="0" applyFont="1" applyFill="1" applyBorder="1" applyAlignment="1">
      <alignment horizontal="center" vertical="center"/>
    </xf>
    <xf numFmtId="0" fontId="2" fillId="0" borderId="29" xfId="0" applyFont="1" applyBorder="1"/>
    <xf numFmtId="0" fontId="19" fillId="10" borderId="0" xfId="0" applyFont="1" applyFill="1" applyAlignment="1">
      <alignment horizontal="center" vertical="center"/>
    </xf>
    <xf numFmtId="0" fontId="0" fillId="3" borderId="7" xfId="0" applyFont="1" applyFill="1" applyBorder="1" applyAlignment="1">
      <alignment horizontal="center" vertical="center" wrapText="1"/>
    </xf>
    <xf numFmtId="0" fontId="25" fillId="10" borderId="4"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2" fillId="0" borderId="32" xfId="0" applyFont="1" applyBorder="1"/>
    <xf numFmtId="0" fontId="2" fillId="0" borderId="33" xfId="0" applyFont="1" applyBorder="1"/>
    <xf numFmtId="0" fontId="11" fillId="10" borderId="20" xfId="0" applyFont="1" applyFill="1" applyBorder="1" applyAlignment="1">
      <alignment horizontal="left" vertical="center" wrapText="1"/>
    </xf>
    <xf numFmtId="0" fontId="2" fillId="0" borderId="36" xfId="0" applyFont="1" applyBorder="1"/>
    <xf numFmtId="0" fontId="19" fillId="12" borderId="4" xfId="0" applyFont="1" applyFill="1" applyBorder="1" applyAlignment="1">
      <alignment horizontal="center" vertical="center"/>
    </xf>
    <xf numFmtId="0" fontId="8" fillId="15" borderId="38" xfId="0" applyFont="1" applyFill="1" applyBorder="1" applyAlignment="1">
      <alignment horizontal="center" vertical="center" textRotation="90" wrapText="1"/>
    </xf>
    <xf numFmtId="0" fontId="2" fillId="0" borderId="39" xfId="0" applyFont="1" applyBorder="1"/>
    <xf numFmtId="0" fontId="2" fillId="0" borderId="40" xfId="0" applyFont="1" applyBorder="1"/>
    <xf numFmtId="0" fontId="12" fillId="13" borderId="7" xfId="0" applyFont="1" applyFill="1" applyBorder="1" applyAlignment="1">
      <alignment horizontal="center" vertical="center"/>
    </xf>
    <xf numFmtId="0" fontId="29" fillId="13" borderId="7"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8" fillId="14" borderId="4" xfId="0" applyFont="1" applyFill="1" applyBorder="1" applyAlignment="1">
      <alignment horizontal="center" vertical="center" wrapText="1"/>
    </xf>
    <xf numFmtId="0" fontId="11" fillId="14" borderId="7" xfId="0" applyFont="1" applyFill="1" applyBorder="1" applyAlignment="1">
      <alignment horizontal="left" vertical="center" wrapText="1"/>
    </xf>
    <xf numFmtId="0" fontId="11" fillId="12" borderId="7" xfId="0" applyFont="1" applyFill="1" applyBorder="1" applyAlignment="1">
      <alignment horizontal="left" vertical="center" wrapText="1"/>
    </xf>
    <xf numFmtId="0" fontId="27" fillId="12" borderId="7" xfId="0" applyFont="1" applyFill="1" applyBorder="1" applyAlignment="1">
      <alignment horizontal="center" vertical="center"/>
    </xf>
    <xf numFmtId="0" fontId="24" fillId="0" borderId="14" xfId="0" applyFont="1" applyBorder="1" applyAlignment="1">
      <alignment vertical="center" wrapText="1"/>
    </xf>
    <xf numFmtId="0" fontId="24" fillId="12" borderId="4" xfId="0" applyFont="1" applyFill="1" applyBorder="1" applyAlignment="1">
      <alignment horizontal="left" vertical="center" wrapText="1"/>
    </xf>
    <xf numFmtId="0" fontId="9" fillId="13" borderId="37" xfId="0" applyFont="1" applyFill="1" applyBorder="1" applyAlignment="1">
      <alignment horizontal="center" vertical="center" textRotation="90" wrapText="1"/>
    </xf>
    <xf numFmtId="0" fontId="9" fillId="14" borderId="23" xfId="0" applyFont="1" applyFill="1" applyBorder="1" applyAlignment="1">
      <alignment horizontal="center" vertical="center" textRotation="90" wrapText="1"/>
    </xf>
    <xf numFmtId="0" fontId="12" fillId="9" borderId="4" xfId="0" applyFont="1" applyFill="1" applyBorder="1" applyAlignment="1">
      <alignment horizontal="left" vertical="top" wrapText="1"/>
    </xf>
    <xf numFmtId="0" fontId="19" fillId="0" borderId="77" xfId="0" applyFont="1" applyBorder="1" applyAlignment="1">
      <alignment horizontal="left" vertical="center"/>
    </xf>
    <xf numFmtId="0" fontId="2" fillId="0" borderId="78" xfId="0" applyFont="1" applyBorder="1"/>
    <xf numFmtId="0" fontId="2" fillId="0" borderId="62" xfId="0" applyFont="1" applyBorder="1"/>
    <xf numFmtId="0" fontId="19" fillId="0" borderId="1" xfId="0" applyFont="1" applyBorder="1" applyAlignment="1">
      <alignment horizontal="left" vertical="center"/>
    </xf>
    <xf numFmtId="0" fontId="36" fillId="0" borderId="45" xfId="0" applyFont="1" applyBorder="1" applyAlignment="1">
      <alignment horizontal="center" vertical="center"/>
    </xf>
    <xf numFmtId="0" fontId="37" fillId="0" borderId="75" xfId="0" applyFont="1" applyBorder="1" applyAlignment="1">
      <alignment horizontal="center" vertical="center"/>
    </xf>
    <xf numFmtId="0" fontId="2" fillId="0" borderId="76" xfId="0" applyFont="1" applyBorder="1"/>
    <xf numFmtId="0" fontId="2" fillId="0" borderId="52" xfId="0" applyFont="1" applyBorder="1"/>
    <xf numFmtId="0" fontId="38" fillId="0" borderId="77" xfId="0" applyFont="1" applyBorder="1" applyAlignment="1">
      <alignment horizontal="center" vertical="center"/>
    </xf>
    <xf numFmtId="0" fontId="19" fillId="0" borderId="66" xfId="0" applyFont="1" applyBorder="1" applyAlignment="1">
      <alignment horizontal="center" vertical="center"/>
    </xf>
    <xf numFmtId="0" fontId="2" fillId="0" borderId="67" xfId="0" applyFont="1" applyBorder="1"/>
    <xf numFmtId="0" fontId="2" fillId="0" borderId="68" xfId="0" applyFont="1" applyBorder="1"/>
    <xf numFmtId="0" fontId="19" fillId="0" borderId="56" xfId="0" applyFont="1" applyBorder="1" applyAlignment="1">
      <alignment horizontal="left" vertical="center"/>
    </xf>
    <xf numFmtId="0" fontId="2" fillId="0" borderId="57" xfId="0" applyFont="1" applyBorder="1"/>
    <xf numFmtId="0" fontId="24" fillId="0" borderId="81" xfId="0" applyFont="1" applyBorder="1" applyAlignment="1">
      <alignment vertical="center" wrapText="1"/>
    </xf>
    <xf numFmtId="0" fontId="2" fillId="0" borderId="60" xfId="0" applyFont="1" applyBorder="1"/>
    <xf numFmtId="0" fontId="2" fillId="0" borderId="59" xfId="0" applyFont="1" applyBorder="1"/>
    <xf numFmtId="0" fontId="13" fillId="0" borderId="81" xfId="0" applyFont="1" applyBorder="1" applyAlignment="1">
      <alignment horizontal="center" vertical="center"/>
    </xf>
    <xf numFmtId="0" fontId="20" fillId="13" borderId="24" xfId="0" applyFont="1" applyFill="1" applyBorder="1" applyAlignment="1">
      <alignment horizontal="center" vertical="center" textRotation="90" wrapText="1"/>
    </xf>
    <xf numFmtId="0" fontId="2" fillId="0" borderId="79" xfId="0" applyFont="1" applyBorder="1"/>
    <xf numFmtId="0" fontId="8" fillId="13" borderId="31" xfId="0" applyFont="1" applyFill="1" applyBorder="1" applyAlignment="1">
      <alignment horizontal="center" vertical="center" textRotation="90" wrapText="1"/>
    </xf>
    <xf numFmtId="0" fontId="2" fillId="0" borderId="30" xfId="0" applyFont="1" applyBorder="1"/>
    <xf numFmtId="0" fontId="2" fillId="0" borderId="28" xfId="0" applyFont="1" applyBorder="1"/>
    <xf numFmtId="0" fontId="9" fillId="13" borderId="31" xfId="0" applyFont="1" applyFill="1" applyBorder="1" applyAlignment="1">
      <alignment horizontal="center" vertical="center" textRotation="90" wrapText="1"/>
    </xf>
    <xf numFmtId="0" fontId="13" fillId="0" borderId="3" xfId="0" applyFont="1" applyBorder="1" applyAlignment="1">
      <alignment horizontal="center" vertical="center"/>
    </xf>
    <xf numFmtId="0" fontId="2" fillId="0" borderId="53" xfId="0" applyFont="1" applyBorder="1"/>
    <xf numFmtId="0" fontId="30" fillId="0" borderId="1" xfId="0" applyFont="1" applyBorder="1" applyAlignment="1">
      <alignment horizontal="center" vertical="center"/>
    </xf>
    <xf numFmtId="0" fontId="2" fillId="0" borderId="56" xfId="0" applyFont="1" applyBorder="1"/>
    <xf numFmtId="0" fontId="8" fillId="10" borderId="31" xfId="0" applyFont="1" applyFill="1" applyBorder="1" applyAlignment="1">
      <alignment horizontal="center" vertical="center" textRotation="90" wrapText="1"/>
    </xf>
    <xf numFmtId="0" fontId="32" fillId="3" borderId="61" xfId="0" applyFont="1" applyFill="1" applyBorder="1" applyAlignment="1">
      <alignment horizontal="center" vertical="center"/>
    </xf>
    <xf numFmtId="0" fontId="4" fillId="4" borderId="35" xfId="0" applyFont="1" applyFill="1" applyBorder="1" applyAlignment="1">
      <alignment horizontal="center" vertical="center"/>
    </xf>
    <xf numFmtId="0" fontId="2" fillId="0" borderId="22" xfId="0" applyFont="1" applyBorder="1"/>
    <xf numFmtId="0" fontId="5" fillId="4" borderId="38" xfId="0" applyFont="1" applyFill="1" applyBorder="1" applyAlignment="1">
      <alignment horizontal="center" vertical="center"/>
    </xf>
    <xf numFmtId="0" fontId="2" fillId="0" borderId="43" xfId="0" applyFont="1" applyBorder="1"/>
    <xf numFmtId="0" fontId="0" fillId="0" borderId="31" xfId="0" applyFont="1" applyBorder="1" applyAlignment="1">
      <alignment horizontal="center" vertical="center" wrapText="1"/>
    </xf>
    <xf numFmtId="0" fontId="6" fillId="0" borderId="38" xfId="0" applyFont="1" applyBorder="1" applyAlignment="1">
      <alignment horizontal="center" vertical="center"/>
    </xf>
    <xf numFmtId="0" fontId="14" fillId="10" borderId="1" xfId="0" applyFont="1" applyFill="1" applyBorder="1" applyAlignment="1">
      <alignment horizontal="center" vertical="center" textRotation="90" wrapText="1"/>
    </xf>
    <xf numFmtId="0" fontId="2" fillId="0" borderId="61" xfId="0" applyFont="1" applyBorder="1"/>
    <xf numFmtId="0" fontId="34" fillId="0" borderId="66" xfId="0" applyFont="1" applyBorder="1" applyAlignment="1">
      <alignment horizontal="left" vertical="center" wrapText="1"/>
    </xf>
    <xf numFmtId="0" fontId="9" fillId="12" borderId="1" xfId="0" applyFont="1" applyFill="1" applyBorder="1" applyAlignment="1">
      <alignment horizontal="center" vertical="center" textRotation="90" wrapText="1"/>
    </xf>
    <xf numFmtId="0" fontId="8" fillId="12" borderId="31" xfId="0" applyFont="1" applyFill="1" applyBorder="1" applyAlignment="1">
      <alignment horizontal="center" vertical="center" textRotation="90" wrapText="1"/>
    </xf>
    <xf numFmtId="0" fontId="11" fillId="0" borderId="23" xfId="0" applyFont="1" applyBorder="1" applyAlignment="1">
      <alignment horizontal="center" vertical="center"/>
    </xf>
    <xf numFmtId="0" fontId="2" fillId="0" borderId="58" xfId="0" applyFont="1" applyBorder="1"/>
    <xf numFmtId="0" fontId="19" fillId="0" borderId="1" xfId="0" applyFont="1" applyBorder="1" applyAlignment="1">
      <alignment horizontal="center" vertical="center"/>
    </xf>
    <xf numFmtId="0" fontId="19" fillId="0" borderId="73" xfId="0" applyFont="1" applyBorder="1" applyAlignment="1">
      <alignment horizontal="center" vertical="center"/>
    </xf>
    <xf numFmtId="0" fontId="2" fillId="0" borderId="74" xfId="0" applyFont="1" applyBorder="1"/>
    <xf numFmtId="0" fontId="35" fillId="0" borderId="56" xfId="0" applyFont="1" applyBorder="1" applyAlignment="1">
      <alignment horizontal="center" vertical="center"/>
    </xf>
    <xf numFmtId="0" fontId="24" fillId="3" borderId="2" xfId="0" applyFont="1" applyFill="1" applyBorder="1" applyAlignment="1">
      <alignment horizontal="left" vertical="center" wrapText="1"/>
    </xf>
    <xf numFmtId="0" fontId="19" fillId="0" borderId="66" xfId="0" applyFont="1" applyBorder="1" applyAlignment="1">
      <alignment horizontal="left" vertical="center"/>
    </xf>
    <xf numFmtId="0" fontId="19" fillId="0" borderId="1" xfId="0" applyFont="1" applyBorder="1" applyAlignment="1">
      <alignment horizontal="left" vertical="center" wrapText="1"/>
    </xf>
    <xf numFmtId="0" fontId="8" fillId="12" borderId="41" xfId="0" applyFont="1" applyFill="1" applyBorder="1" applyAlignment="1">
      <alignment horizontal="center" vertical="center" textRotation="90" wrapText="1"/>
    </xf>
    <xf numFmtId="0" fontId="2" fillId="0" borderId="41" xfId="0" applyFont="1" applyBorder="1"/>
    <xf numFmtId="0" fontId="2" fillId="0" borderId="72" xfId="0" applyFont="1" applyBorder="1"/>
    <xf numFmtId="0" fontId="8" fillId="12" borderId="84" xfId="0" applyFont="1" applyFill="1" applyBorder="1" applyAlignment="1">
      <alignment horizontal="center" vertical="center" textRotation="90" wrapText="1"/>
    </xf>
    <xf numFmtId="0" fontId="11" fillId="12" borderId="38" xfId="0" applyFont="1" applyFill="1" applyBorder="1" applyAlignment="1">
      <alignment horizontal="left" vertical="center" wrapText="1"/>
    </xf>
    <xf numFmtId="0" fontId="48" fillId="12" borderId="56" xfId="0" applyFont="1" applyFill="1" applyBorder="1" applyAlignment="1">
      <alignment horizontal="center" vertical="center"/>
    </xf>
    <xf numFmtId="0" fontId="24" fillId="12" borderId="2" xfId="0" applyFont="1" applyFill="1" applyBorder="1" applyAlignment="1">
      <alignment horizontal="left" vertical="center" wrapText="1"/>
    </xf>
    <xf numFmtId="0" fontId="11" fillId="12" borderId="21" xfId="0" applyFont="1" applyFill="1" applyBorder="1" applyAlignment="1">
      <alignment horizontal="left" vertical="center" wrapText="1"/>
    </xf>
    <xf numFmtId="0" fontId="49" fillId="0" borderId="45" xfId="0" applyFont="1" applyBorder="1" applyAlignment="1">
      <alignment horizontal="center" vertical="center"/>
    </xf>
    <xf numFmtId="0" fontId="50" fillId="0" borderId="73" xfId="0" applyFont="1" applyBorder="1" applyAlignment="1">
      <alignment horizontal="center" vertical="center"/>
    </xf>
    <xf numFmtId="0" fontId="11" fillId="13" borderId="38" xfId="0" applyFont="1" applyFill="1" applyBorder="1" applyAlignment="1">
      <alignment horizontal="left" vertical="center" wrapText="1"/>
    </xf>
    <xf numFmtId="0" fontId="8" fillId="9" borderId="31" xfId="0" applyFont="1" applyFill="1" applyBorder="1" applyAlignment="1">
      <alignment horizontal="center" vertical="center" textRotation="90" wrapText="1"/>
    </xf>
    <xf numFmtId="0" fontId="43" fillId="10" borderId="77" xfId="0" applyFont="1" applyFill="1" applyBorder="1" applyAlignment="1">
      <alignment wrapText="1"/>
    </xf>
    <xf numFmtId="0" fontId="29" fillId="3" borderId="61" xfId="0" applyFont="1" applyFill="1" applyBorder="1" applyAlignment="1">
      <alignment horizontal="center" vertical="center"/>
    </xf>
    <xf numFmtId="0" fontId="29" fillId="3" borderId="20" xfId="0" applyFont="1" applyFill="1" applyBorder="1" applyAlignment="1">
      <alignment horizontal="center" vertical="center"/>
    </xf>
    <xf numFmtId="0" fontId="11" fillId="10" borderId="38" xfId="0" applyFont="1" applyFill="1" applyBorder="1" applyAlignment="1">
      <alignment horizontal="left" vertical="center" wrapText="1"/>
    </xf>
    <xf numFmtId="0" fontId="42" fillId="9" borderId="35" xfId="0" applyFont="1" applyFill="1" applyBorder="1" applyAlignment="1">
      <alignment horizontal="left" vertical="center" wrapText="1"/>
    </xf>
    <xf numFmtId="0" fontId="2" fillId="0" borderId="34" xfId="0" applyFont="1" applyBorder="1"/>
    <xf numFmtId="0" fontId="11" fillId="9" borderId="38" xfId="0" applyFont="1" applyFill="1" applyBorder="1" applyAlignment="1">
      <alignment horizontal="left" vertical="center" wrapText="1"/>
    </xf>
    <xf numFmtId="0" fontId="13" fillId="10" borderId="38" xfId="0" applyFont="1" applyFill="1" applyBorder="1" applyAlignment="1">
      <alignment horizontal="center" vertical="center" wrapText="1"/>
    </xf>
    <xf numFmtId="0" fontId="19" fillId="10" borderId="81" xfId="0" applyFont="1" applyFill="1" applyBorder="1" applyAlignment="1">
      <alignment horizontal="center" vertical="center"/>
    </xf>
    <xf numFmtId="0" fontId="11" fillId="10" borderId="0" xfId="0" applyFont="1" applyFill="1" applyAlignment="1">
      <alignment horizontal="left" vertical="top" wrapText="1"/>
    </xf>
    <xf numFmtId="0" fontId="44" fillId="0" borderId="61" xfId="0" applyFont="1" applyBorder="1" applyAlignment="1">
      <alignment horizontal="center" vertical="center"/>
    </xf>
    <xf numFmtId="0" fontId="45" fillId="0" borderId="1" xfId="0" applyFont="1" applyBorder="1" applyAlignment="1">
      <alignment horizontal="center" vertical="center"/>
    </xf>
    <xf numFmtId="0" fontId="19" fillId="0" borderId="56" xfId="0" applyFont="1" applyBorder="1" applyAlignment="1">
      <alignment horizontal="center" vertical="center"/>
    </xf>
    <xf numFmtId="0" fontId="47" fillId="12" borderId="56" xfId="0" applyFont="1" applyFill="1" applyBorder="1" applyAlignment="1">
      <alignment horizontal="center" vertical="center"/>
    </xf>
    <xf numFmtId="0" fontId="47" fillId="12" borderId="86" xfId="0" applyFont="1" applyFill="1" applyBorder="1" applyAlignment="1">
      <alignment horizontal="center" vertical="center"/>
    </xf>
    <xf numFmtId="0" fontId="2" fillId="0" borderId="84" xfId="0" applyFont="1" applyBorder="1"/>
    <xf numFmtId="0" fontId="9" fillId="12" borderId="31" xfId="0" applyFont="1" applyFill="1" applyBorder="1" applyAlignment="1">
      <alignment horizontal="center" vertical="center" textRotation="90" wrapText="1"/>
    </xf>
    <xf numFmtId="0" fontId="8" fillId="13" borderId="35" xfId="0" applyFont="1" applyFill="1" applyBorder="1" applyAlignment="1">
      <alignment horizontal="center" vertical="center" textRotation="90" wrapText="1"/>
    </xf>
    <xf numFmtId="0" fontId="8" fillId="14" borderId="0" xfId="0" applyFont="1" applyFill="1" applyAlignment="1">
      <alignment horizontal="center" vertical="center" textRotation="90" wrapText="1"/>
    </xf>
    <xf numFmtId="0" fontId="20" fillId="9" borderId="31" xfId="0" applyFont="1" applyFill="1" applyBorder="1" applyAlignment="1">
      <alignment horizontal="center" vertical="center" textRotation="90" wrapText="1"/>
    </xf>
    <xf numFmtId="0" fontId="14" fillId="10" borderId="56" xfId="0" applyFont="1" applyFill="1" applyBorder="1" applyAlignment="1">
      <alignment horizontal="center" vertical="center" textRotation="90" wrapText="1"/>
    </xf>
    <xf numFmtId="0" fontId="8" fillId="14" borderId="1" xfId="0" applyFont="1" applyFill="1" applyBorder="1" applyAlignment="1">
      <alignment horizontal="center" vertical="center" wrapText="1"/>
    </xf>
    <xf numFmtId="0" fontId="11" fillId="14" borderId="77" xfId="0" applyFont="1" applyFill="1" applyBorder="1" applyAlignment="1">
      <alignment vertical="center" wrapText="1"/>
    </xf>
    <xf numFmtId="0" fontId="80" fillId="0" borderId="0" xfId="1"/>
    <xf numFmtId="0" fontId="81" fillId="0" borderId="0" xfId="1" applyFont="1"/>
    <xf numFmtId="0" fontId="82" fillId="7" borderId="0" xfId="1" applyFont="1" applyFill="1"/>
    <xf numFmtId="0" fontId="83" fillId="7" borderId="0" xfId="1" applyFont="1" applyFill="1"/>
    <xf numFmtId="0" fontId="84" fillId="0" borderId="0" xfId="1" applyFont="1"/>
    <xf numFmtId="0" fontId="82" fillId="0" borderId="0" xfId="1" applyFont="1"/>
    <xf numFmtId="0" fontId="86" fillId="7" borderId="0" xfId="1" applyFont="1" applyFill="1" applyAlignment="1">
      <alignment horizontal="center" vertical="center" wrapText="1"/>
    </xf>
    <xf numFmtId="0" fontId="87" fillId="0" borderId="0" xfId="1" applyFont="1" applyAlignment="1">
      <alignment horizontal="center"/>
    </xf>
    <xf numFmtId="0" fontId="46" fillId="0" borderId="0" xfId="1" applyFont="1"/>
    <xf numFmtId="0" fontId="80" fillId="0" borderId="0" xfId="1"/>
    <xf numFmtId="0" fontId="88" fillId="0" borderId="0" xfId="1" applyFont="1" applyAlignment="1">
      <alignment horizontal="center"/>
    </xf>
    <xf numFmtId="0" fontId="89" fillId="0" borderId="0" xfId="1" applyFont="1" applyAlignment="1">
      <alignment horizontal="center"/>
    </xf>
    <xf numFmtId="0" fontId="90" fillId="0" borderId="0" xfId="1" applyFont="1"/>
    <xf numFmtId="0" fontId="91" fillId="0" borderId="72" xfId="1" applyFont="1" applyBorder="1"/>
    <xf numFmtId="0" fontId="91" fillId="0" borderId="21" xfId="1" applyFont="1" applyBorder="1"/>
    <xf numFmtId="0" fontId="91" fillId="0" borderId="26" xfId="1" applyFont="1" applyBorder="1"/>
    <xf numFmtId="0" fontId="91" fillId="0" borderId="41" xfId="1" applyFont="1" applyBorder="1"/>
    <xf numFmtId="0" fontId="91" fillId="0" borderId="24" xfId="1" applyFont="1" applyBorder="1"/>
    <xf numFmtId="0" fontId="91" fillId="0" borderId="34" xfId="1" applyFont="1" applyBorder="1"/>
    <xf numFmtId="0" fontId="91" fillId="0" borderId="22" xfId="1" applyFont="1" applyBorder="1"/>
    <xf numFmtId="0" fontId="82" fillId="0" borderId="35" xfId="1" applyFont="1" applyBorder="1"/>
    <xf numFmtId="0" fontId="92" fillId="0" borderId="0" xfId="1" applyFont="1" applyAlignment="1">
      <alignment horizontal="center"/>
    </xf>
    <xf numFmtId="0" fontId="93" fillId="0" borderId="0" xfId="1" applyFont="1"/>
    <xf numFmtId="0" fontId="94" fillId="0" borderId="0" xfId="1" applyFont="1"/>
    <xf numFmtId="0" fontId="90" fillId="0" borderId="0" xfId="1" applyFont="1" applyAlignment="1">
      <alignment horizontal="left" wrapText="1"/>
    </xf>
    <xf numFmtId="0" fontId="91" fillId="0" borderId="87" xfId="1" applyFont="1" applyBorder="1"/>
    <xf numFmtId="0" fontId="91" fillId="0" borderId="88" xfId="1" applyFont="1" applyBorder="1"/>
    <xf numFmtId="0" fontId="91" fillId="0" borderId="89" xfId="1" applyFont="1" applyBorder="1"/>
    <xf numFmtId="0" fontId="91" fillId="0" borderId="62" xfId="1" applyFont="1" applyBorder="1"/>
    <xf numFmtId="0" fontId="91" fillId="0" borderId="78" xfId="1" applyFont="1" applyBorder="1"/>
    <xf numFmtId="0" fontId="90" fillId="0" borderId="77" xfId="1" applyFont="1" applyBorder="1" applyAlignment="1">
      <alignment horizontal="left" wrapText="1"/>
    </xf>
    <xf numFmtId="0" fontId="91" fillId="0" borderId="90" xfId="1" applyFont="1" applyBorder="1"/>
    <xf numFmtId="0" fontId="91" fillId="0" borderId="91" xfId="1" applyFont="1" applyBorder="1"/>
    <xf numFmtId="0" fontId="91" fillId="0" borderId="92" xfId="1" applyFont="1" applyBorder="1"/>
    <xf numFmtId="0" fontId="91" fillId="0" borderId="93" xfId="1" applyFont="1" applyBorder="1"/>
    <xf numFmtId="0" fontId="95" fillId="7" borderId="94" xfId="1" applyFont="1" applyFill="1" applyBorder="1" applyAlignment="1">
      <alignment horizontal="center" vertical="center" wrapText="1"/>
    </xf>
    <xf numFmtId="0" fontId="90" fillId="0" borderId="35" xfId="1" applyFont="1" applyBorder="1" applyAlignment="1">
      <alignment wrapText="1"/>
    </xf>
    <xf numFmtId="0" fontId="94" fillId="7" borderId="0" xfId="1" applyFont="1" applyFill="1"/>
    <xf numFmtId="0" fontId="96" fillId="7" borderId="0" xfId="1" applyFont="1" applyFill="1"/>
    <xf numFmtId="0" fontId="81" fillId="7" borderId="0" xfId="1" applyFont="1" applyFill="1" applyAlignment="1">
      <alignment horizontal="right"/>
    </xf>
    <xf numFmtId="0" fontId="97" fillId="13" borderId="94" xfId="1" applyFont="1" applyFill="1" applyBorder="1" applyAlignment="1">
      <alignment horizontal="center" vertical="center" wrapText="1"/>
    </xf>
    <xf numFmtId="0" fontId="90" fillId="0" borderId="0" xfId="1" applyFont="1" applyAlignment="1">
      <alignment wrapText="1"/>
    </xf>
    <xf numFmtId="0" fontId="82" fillId="0" borderId="77" xfId="1" applyFont="1" applyBorder="1" applyAlignment="1">
      <alignment wrapText="1"/>
    </xf>
    <xf numFmtId="0" fontId="82" fillId="0" borderId="48" xfId="1" applyFont="1" applyBorder="1" applyAlignment="1">
      <alignment wrapText="1"/>
    </xf>
    <xf numFmtId="0" fontId="90" fillId="0" borderId="77" xfId="1" applyFont="1" applyBorder="1" applyAlignment="1">
      <alignment wrapText="1"/>
    </xf>
    <xf numFmtId="0" fontId="90" fillId="0" borderId="77" xfId="1" applyFont="1" applyBorder="1" applyAlignment="1">
      <alignment horizontal="center"/>
    </xf>
    <xf numFmtId="0" fontId="90" fillId="0" borderId="48" xfId="1" applyFont="1" applyBorder="1" applyAlignment="1">
      <alignment horizontal="center"/>
    </xf>
    <xf numFmtId="0" fontId="94" fillId="0" borderId="0" xfId="1" applyFont="1"/>
    <xf numFmtId="0" fontId="98" fillId="0" borderId="0" xfId="1" applyFont="1"/>
    <xf numFmtId="0" fontId="99" fillId="0" borderId="0" xfId="1" applyFont="1"/>
    <xf numFmtId="0" fontId="100" fillId="7" borderId="0" xfId="1" applyFont="1" applyFill="1" applyAlignment="1">
      <alignment horizontal="center"/>
    </xf>
    <xf numFmtId="0" fontId="82" fillId="0" borderId="77" xfId="1" applyFont="1" applyBorder="1" applyAlignment="1">
      <alignment horizontal="center" wrapText="1"/>
    </xf>
    <xf numFmtId="0" fontId="90" fillId="0" borderId="0" xfId="1" applyFont="1" applyAlignment="1">
      <alignment horizontal="right"/>
    </xf>
    <xf numFmtId="0" fontId="101" fillId="0" borderId="0" xfId="1" applyFont="1" applyAlignment="1">
      <alignment horizontal="center" wrapText="1"/>
    </xf>
    <xf numFmtId="0" fontId="86" fillId="0" borderId="0" xfId="1" applyFont="1" applyAlignment="1">
      <alignment horizontal="center"/>
    </xf>
    <xf numFmtId="0" fontId="102" fillId="0" borderId="0" xfId="1" applyFont="1" applyAlignment="1">
      <alignment horizontal="center" wrapText="1"/>
    </xf>
    <xf numFmtId="0" fontId="103" fillId="0" borderId="0" xfId="1" applyFont="1" applyAlignment="1">
      <alignment horizontal="center"/>
    </xf>
    <xf numFmtId="0" fontId="104" fillId="0" borderId="0" xfId="1" applyFont="1"/>
    <xf numFmtId="0" fontId="90" fillId="10" borderId="35" xfId="1" applyFont="1" applyFill="1" applyBorder="1" applyAlignment="1">
      <alignment wrapText="1"/>
    </xf>
    <xf numFmtId="0" fontId="92" fillId="0" borderId="0" xfId="1" applyFont="1"/>
    <xf numFmtId="0" fontId="91" fillId="17" borderId="53" xfId="1" applyFont="1" applyFill="1" applyBorder="1"/>
    <xf numFmtId="0" fontId="106" fillId="17" borderId="57" xfId="1" applyFont="1" applyFill="1" applyBorder="1" applyAlignment="1">
      <alignment wrapText="1"/>
    </xf>
    <xf numFmtId="0" fontId="107" fillId="17" borderId="0" xfId="1" applyFont="1" applyFill="1" applyAlignment="1">
      <alignment wrapText="1"/>
    </xf>
    <xf numFmtId="0" fontId="91" fillId="3" borderId="60" xfId="1" applyFont="1" applyFill="1" applyBorder="1"/>
    <xf numFmtId="0" fontId="108" fillId="3" borderId="48" xfId="1" applyFont="1" applyFill="1" applyBorder="1" applyAlignment="1">
      <alignment horizontal="left" wrapText="1"/>
    </xf>
    <xf numFmtId="0" fontId="107" fillId="3" borderId="0" xfId="1" applyFont="1" applyFill="1" applyAlignment="1">
      <alignment horizontal="center"/>
    </xf>
    <xf numFmtId="0" fontId="91" fillId="17" borderId="60" xfId="1" applyFont="1" applyFill="1" applyBorder="1"/>
    <xf numFmtId="0" fontId="108" fillId="17" borderId="48" xfId="1" applyFont="1" applyFill="1" applyBorder="1" applyAlignment="1">
      <alignment horizontal="left" wrapText="1"/>
    </xf>
    <xf numFmtId="0" fontId="107" fillId="17" borderId="0" xfId="1" applyFont="1" applyFill="1" applyAlignment="1">
      <alignment horizontal="center"/>
    </xf>
    <xf numFmtId="0" fontId="109" fillId="17" borderId="81" xfId="1" applyFont="1" applyFill="1" applyBorder="1" applyAlignment="1">
      <alignment horizontal="center" vertical="center"/>
    </xf>
    <xf numFmtId="0" fontId="110" fillId="17" borderId="81" xfId="1" applyFont="1" applyFill="1" applyBorder="1" applyAlignment="1">
      <alignment horizontal="center" vertical="center" wrapText="1"/>
    </xf>
    <xf numFmtId="0" fontId="111" fillId="17" borderId="48" xfId="1" applyFont="1" applyFill="1" applyBorder="1" applyAlignment="1">
      <alignment horizontal="left" wrapText="1"/>
    </xf>
    <xf numFmtId="0" fontId="112" fillId="3" borderId="48" xfId="1" applyFont="1" applyFill="1" applyBorder="1" applyAlignment="1">
      <alignment horizontal="center" wrapText="1"/>
    </xf>
    <xf numFmtId="0" fontId="113" fillId="3" borderId="48" xfId="1" applyFont="1" applyFill="1" applyBorder="1" applyAlignment="1">
      <alignment horizontal="center" wrapText="1"/>
    </xf>
    <xf numFmtId="0" fontId="114" fillId="3" borderId="62" xfId="1" applyFont="1" applyFill="1" applyBorder="1" applyAlignment="1">
      <alignment horizontal="center" vertical="center" wrapText="1"/>
    </xf>
    <xf numFmtId="0" fontId="114" fillId="3" borderId="57" xfId="1" applyFont="1" applyFill="1" applyBorder="1" applyAlignment="1">
      <alignment horizontal="center" wrapText="1"/>
    </xf>
    <xf numFmtId="0" fontId="107" fillId="16" borderId="0" xfId="1" applyFont="1" applyFill="1" applyAlignment="1">
      <alignment wrapText="1"/>
    </xf>
    <xf numFmtId="0" fontId="107" fillId="16" borderId="0" xfId="1" applyFont="1" applyFill="1" applyAlignment="1">
      <alignment wrapText="1"/>
    </xf>
    <xf numFmtId="0" fontId="91" fillId="3" borderId="53" xfId="1" applyFont="1" applyFill="1" applyBorder="1"/>
    <xf numFmtId="0" fontId="106" fillId="3" borderId="48" xfId="1" applyFont="1" applyFill="1" applyBorder="1" applyAlignment="1">
      <alignment wrapText="1"/>
    </xf>
    <xf numFmtId="0" fontId="107" fillId="3" borderId="0" xfId="1" applyFont="1" applyFill="1" applyAlignment="1">
      <alignment wrapText="1"/>
    </xf>
    <xf numFmtId="0" fontId="114" fillId="3" borderId="48" xfId="1" applyFont="1" applyFill="1" applyBorder="1" applyAlignment="1">
      <alignment horizontal="center" vertical="center" wrapText="1"/>
    </xf>
    <xf numFmtId="0" fontId="114" fillId="3" borderId="0" xfId="1" applyFont="1" applyFill="1" applyAlignment="1">
      <alignment horizontal="center" wrapText="1"/>
    </xf>
    <xf numFmtId="0" fontId="110" fillId="17" borderId="60" xfId="1" applyFont="1" applyFill="1" applyBorder="1" applyAlignment="1">
      <alignment horizontal="center" vertical="center" wrapText="1"/>
    </xf>
    <xf numFmtId="0" fontId="114" fillId="3" borderId="32" xfId="1" applyFont="1" applyFill="1" applyBorder="1" applyAlignment="1">
      <alignment horizontal="center" vertical="center" wrapText="1"/>
    </xf>
    <xf numFmtId="0" fontId="112" fillId="18" borderId="0" xfId="1" applyFont="1" applyFill="1" applyAlignment="1">
      <alignment horizontal="center"/>
    </xf>
    <xf numFmtId="0" fontId="91" fillId="18" borderId="0" xfId="1" applyFont="1" applyFill="1"/>
    <xf numFmtId="0" fontId="116" fillId="18" borderId="0" xfId="1" applyFont="1" applyFill="1" applyAlignment="1">
      <alignment horizontal="center" wrapText="1"/>
    </xf>
    <xf numFmtId="0" fontId="112" fillId="18" borderId="0" xfId="1" applyFont="1" applyFill="1" applyAlignment="1">
      <alignment horizontal="center" wrapText="1"/>
    </xf>
  </cellXfs>
  <cellStyles count="2">
    <cellStyle name="Normal" xfId="0" builtinId="0"/>
    <cellStyle name="Normal 2" xfId="1" xr:uid="{C7197B36-F425-A049-B597-87B53CA20628}"/>
  </cellStyles>
  <dxfs count="72">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514350</xdr:colOff>
      <xdr:row>20</xdr:row>
      <xdr:rowOff>85725</xdr:rowOff>
    </xdr:from>
    <xdr:ext cx="1504950" cy="1581150"/>
    <xdr:pic>
      <xdr:nvPicPr>
        <xdr:cNvPr id="2" name="image1.png" title="Image">
          <a:extLst>
            <a:ext uri="{FF2B5EF4-FFF2-40B4-BE49-F238E27FC236}">
              <a16:creationId xmlns:a16="http://schemas.microsoft.com/office/drawing/2014/main" id="{1F232202-4B3F-474C-8BF5-80086DB0FFF5}"/>
            </a:ext>
          </a:extLst>
        </xdr:cNvPr>
        <xdr:cNvPicPr preferRelativeResize="0"/>
      </xdr:nvPicPr>
      <xdr:blipFill>
        <a:blip xmlns:r="http://schemas.openxmlformats.org/officeDocument/2006/relationships" r:embed="rId1" cstate="print"/>
        <a:stretch>
          <a:fillRect/>
        </a:stretch>
      </xdr:blipFill>
      <xdr:spPr>
        <a:xfrm>
          <a:off x="1619250" y="3387725"/>
          <a:ext cx="1504950" cy="15811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spreadsheets/d/1Fkj0Dlgs59PskSRZBTRLESfWond6e-6qm-UDoQ7dvt0/edit?usp=sharing" TargetMode="External"/><Relationship Id="rId1" Type="http://schemas.openxmlformats.org/officeDocument/2006/relationships/hyperlink" Target="https://docs.google.com/spreadsheets/d/1zLey3_SyypMZtimbjGorKKWqugL9NGzoeQ5Flc4Y2wA/edit"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pbismissouri.org/dbdm-solution-plan-google-for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pbismissouri.org/dbdm-solution-plan-google-for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pbismissouri.org/dbdm-solution-plan-google-form/"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pbismissouri.org/dbdm-solution-plan-google-for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pbismissouri.org/dbdm-solution-plan-google-for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pbismissouri.org/dbdm-solution-plan-google-for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pbismissouri.org/dbdm-solution-plan-google-for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pbismissouri.org/dbdm-solution-plan-google-form/"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pbismissouri.org/dbdm-solution-plan-google-for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ocs.google.com/spreadsheets/d/1Fkj0Dlgs59PskSRZBTRLESfWond6e-6qm-UDoQ7dvt0/edit?usp=sharing" TargetMode="External"/><Relationship Id="rId2" Type="http://schemas.openxmlformats.org/officeDocument/2006/relationships/hyperlink" Target="https://docs.google.com/spreadsheets/d/1zLey3_SyypMZtimbjGorKKWqugL9NGzoeQ5Flc4Y2wA/edit" TargetMode="External"/><Relationship Id="rId1" Type="http://schemas.openxmlformats.org/officeDocument/2006/relationships/hyperlink" Target="https://docs.google.com/spreadsheets/d/1hbXGFJaay1jXT5beYdrV_t6P9jnhMFaX3BxIwkGdIQQ/edit" TargetMode="External"/><Relationship Id="rId4" Type="http://schemas.openxmlformats.org/officeDocument/2006/relationships/hyperlink" Target="https://docs.google.com/spreadsheets/d/1DQmpoy_EbV36me7nztzPQwrsJQLXGRL57kQY7wwQgfQ/edi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ocs.google.com/spreadsheets/d/1Fkj0Dlgs59PskSRZBTRLESfWond6e-6qm-UDoQ7dvt0/edit?usp=sharing" TargetMode="External"/><Relationship Id="rId2" Type="http://schemas.openxmlformats.org/officeDocument/2006/relationships/hyperlink" Target="https://docs.google.com/spreadsheets/d/1zLey3_SyypMZtimbjGorKKWqugL9NGzoeQ5Flc4Y2wA/edit" TargetMode="External"/><Relationship Id="rId1" Type="http://schemas.openxmlformats.org/officeDocument/2006/relationships/hyperlink" Target="https://docs.google.com/spreadsheets/d/1hbXGFJaay1jXT5beYdrV_t6P9jnhMFaX3BxIwkGdIQQ/edit" TargetMode="External"/><Relationship Id="rId4" Type="http://schemas.openxmlformats.org/officeDocument/2006/relationships/hyperlink" Target="https://docs.google.com/spreadsheets/d/1DQmpoy_EbV36me7nztzPQwrsJQLXGRL57kQY7wwQgfQ/edi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ocs.google.com/spreadsheets/d/1DQmpoy_EbV36me7nztzPQwrsJQLXGRL57kQY7wwQgfQ/edit?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DQmpoy_EbV36me7nztzPQwrsJQLXGRL57kQY7wwQgfQ/edit?usp=sharin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ocs.google.com/forms/d/1WLX7rH7URs_Cb-bLxonNl0TjRIKyLXQ_i3MnQ0FRBY0/edit?ts=5f6cd301" TargetMode="External"/><Relationship Id="rId1" Type="http://schemas.openxmlformats.org/officeDocument/2006/relationships/hyperlink" Target="https://docs.google.com/spreadsheets/d/1oQ0fmngNxCMbH-FFChLzenpa4BHX98CYxCcaCjjA4Hg/edit?usp=sharin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forms.gle/HaWMLD56YfFKzrxD7" TargetMode="External"/><Relationship Id="rId1" Type="http://schemas.openxmlformats.org/officeDocument/2006/relationships/hyperlink" Target="https://docs.google.com/presentation/d/1AsFAVmwuPI5j0XqqwMqYgDMTXDPQKubmhG1VZO9vnzU/edit?usp=sharin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pbismissouri.org/dbdm-solution-plan-google-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61"/>
  <sheetViews>
    <sheetView workbookViewId="0">
      <selection sqref="A1:K1"/>
    </sheetView>
  </sheetViews>
  <sheetFormatPr baseColWidth="10" defaultColWidth="14.5" defaultRowHeight="15" customHeight="1"/>
  <cols>
    <col min="1" max="1" width="10.5" customWidth="1"/>
    <col min="2" max="2" width="11.6640625" customWidth="1"/>
    <col min="3" max="3" width="4" customWidth="1"/>
    <col min="4" max="4" width="61.6640625" customWidth="1"/>
    <col min="5" max="5" width="8.5" customWidth="1"/>
    <col min="6" max="6" width="13.5" customWidth="1"/>
    <col min="7" max="7" width="10" customWidth="1"/>
    <col min="8" max="8" width="11.1640625" customWidth="1"/>
  </cols>
  <sheetData>
    <row r="1" spans="1:12" ht="24">
      <c r="A1" s="273" t="s">
        <v>0</v>
      </c>
      <c r="B1" s="274"/>
      <c r="C1" s="274"/>
      <c r="D1" s="274"/>
      <c r="E1" s="274"/>
      <c r="F1" s="274"/>
      <c r="G1" s="274"/>
      <c r="H1" s="274"/>
      <c r="I1" s="274"/>
      <c r="J1" s="274"/>
      <c r="K1" s="275"/>
      <c r="L1" s="1"/>
    </row>
    <row r="2" spans="1:12">
      <c r="A2" s="276" t="s">
        <v>1</v>
      </c>
      <c r="B2" s="277"/>
      <c r="C2" s="277"/>
      <c r="D2" s="277"/>
      <c r="E2" s="277"/>
      <c r="F2" s="277"/>
      <c r="G2" s="278"/>
      <c r="H2" s="282" t="s">
        <v>2</v>
      </c>
      <c r="I2" s="283"/>
      <c r="J2" s="283"/>
      <c r="K2" s="284"/>
      <c r="L2" s="1"/>
    </row>
    <row r="3" spans="1:12" ht="16">
      <c r="A3" s="279"/>
      <c r="B3" s="280"/>
      <c r="C3" s="280"/>
      <c r="D3" s="280"/>
      <c r="E3" s="280"/>
      <c r="F3" s="280"/>
      <c r="G3" s="281"/>
      <c r="H3" s="285" t="s">
        <v>3</v>
      </c>
      <c r="I3" s="284"/>
      <c r="J3" s="2" t="s">
        <v>4</v>
      </c>
      <c r="K3" s="3" t="s">
        <v>5</v>
      </c>
      <c r="L3" s="1"/>
    </row>
    <row r="4" spans="1:12" ht="32">
      <c r="A4" s="4" t="s">
        <v>6</v>
      </c>
      <c r="B4" s="4" t="s">
        <v>7</v>
      </c>
      <c r="C4" s="4" t="s">
        <v>8</v>
      </c>
      <c r="D4" s="5" t="s">
        <v>9</v>
      </c>
      <c r="E4" s="4" t="s">
        <v>10</v>
      </c>
      <c r="F4" s="4" t="s">
        <v>11</v>
      </c>
      <c r="G4" s="4" t="s">
        <v>12</v>
      </c>
      <c r="H4" s="6">
        <v>0</v>
      </c>
      <c r="I4" s="6">
        <v>1</v>
      </c>
      <c r="J4" s="7">
        <v>2</v>
      </c>
      <c r="K4" s="8">
        <v>3</v>
      </c>
      <c r="L4" s="1"/>
    </row>
    <row r="5" spans="1:12" ht="52.5" customHeight="1">
      <c r="A5" s="286" t="s">
        <v>13</v>
      </c>
      <c r="B5" s="287" t="s">
        <v>14</v>
      </c>
      <c r="C5" s="288" t="s">
        <v>15</v>
      </c>
      <c r="D5" s="9" t="s">
        <v>16</v>
      </c>
      <c r="E5" s="10"/>
      <c r="F5" s="10"/>
      <c r="G5" s="10"/>
      <c r="H5" s="291" t="s">
        <v>17</v>
      </c>
      <c r="I5" s="277"/>
      <c r="J5" s="277"/>
      <c r="K5" s="278"/>
      <c r="L5" s="11"/>
    </row>
    <row r="6" spans="1:12" ht="42" customHeight="1">
      <c r="A6" s="266"/>
      <c r="B6" s="266"/>
      <c r="C6" s="266"/>
      <c r="D6" s="9" t="s">
        <v>18</v>
      </c>
      <c r="E6" s="10"/>
      <c r="F6" s="10"/>
      <c r="G6" s="10"/>
      <c r="H6" s="292"/>
      <c r="I6" s="293"/>
      <c r="J6" s="293"/>
      <c r="K6" s="294"/>
      <c r="L6" s="11"/>
    </row>
    <row r="7" spans="1:12" ht="42" customHeight="1">
      <c r="A7" s="266"/>
      <c r="B7" s="266"/>
      <c r="C7" s="266"/>
      <c r="D7" s="12" t="s">
        <v>19</v>
      </c>
      <c r="E7" s="10"/>
      <c r="F7" s="10"/>
      <c r="G7" s="10"/>
      <c r="H7" s="292"/>
      <c r="I7" s="293"/>
      <c r="J7" s="293"/>
      <c r="K7" s="294"/>
      <c r="L7" s="11"/>
    </row>
    <row r="8" spans="1:12" ht="46.5" customHeight="1">
      <c r="A8" s="267"/>
      <c r="B8" s="267"/>
      <c r="C8" s="267"/>
      <c r="D8" s="9" t="s">
        <v>20</v>
      </c>
      <c r="E8" s="10"/>
      <c r="F8" s="10"/>
      <c r="G8" s="10"/>
      <c r="H8" s="279"/>
      <c r="I8" s="280"/>
      <c r="J8" s="280"/>
      <c r="K8" s="281"/>
      <c r="L8" s="11"/>
    </row>
    <row r="9" spans="1:12">
      <c r="A9" s="295" t="s">
        <v>21</v>
      </c>
      <c r="B9" s="283"/>
      <c r="C9" s="283"/>
      <c r="D9" s="283"/>
      <c r="E9" s="283"/>
      <c r="F9" s="283"/>
      <c r="G9" s="283"/>
      <c r="H9" s="283"/>
      <c r="I9" s="283"/>
      <c r="J9" s="283"/>
      <c r="K9" s="284"/>
      <c r="L9" s="1"/>
    </row>
    <row r="10" spans="1:12" ht="53">
      <c r="A10" s="13" t="s">
        <v>6</v>
      </c>
      <c r="B10" s="13" t="s">
        <v>7</v>
      </c>
      <c r="C10" s="13" t="s">
        <v>8</v>
      </c>
      <c r="D10" s="14" t="s">
        <v>9</v>
      </c>
      <c r="E10" s="15" t="s">
        <v>22</v>
      </c>
      <c r="F10" s="15" t="s">
        <v>23</v>
      </c>
      <c r="G10" s="15" t="s">
        <v>24</v>
      </c>
      <c r="H10" s="15" t="s">
        <v>25</v>
      </c>
      <c r="I10" s="296" t="s">
        <v>26</v>
      </c>
      <c r="J10" s="283"/>
      <c r="K10" s="284"/>
      <c r="L10" s="1"/>
    </row>
    <row r="11" spans="1:12" ht="28.5" customHeight="1">
      <c r="A11" s="268" t="s">
        <v>27</v>
      </c>
      <c r="B11" s="265" t="s">
        <v>28</v>
      </c>
      <c r="C11" s="16">
        <v>1</v>
      </c>
      <c r="D11" s="9" t="s">
        <v>29</v>
      </c>
      <c r="E11" s="17"/>
      <c r="F11" s="17"/>
      <c r="G11" s="18"/>
      <c r="H11" s="17"/>
      <c r="I11" s="297" t="s">
        <v>30</v>
      </c>
      <c r="J11" s="277"/>
      <c r="K11" s="278"/>
      <c r="L11" s="19"/>
    </row>
    <row r="12" spans="1:12" ht="26.25" customHeight="1">
      <c r="A12" s="266"/>
      <c r="B12" s="266"/>
      <c r="C12" s="16">
        <v>2</v>
      </c>
      <c r="D12" s="9" t="s">
        <v>31</v>
      </c>
      <c r="E12" s="17"/>
      <c r="F12" s="17"/>
      <c r="G12" s="18"/>
      <c r="H12" s="17"/>
      <c r="I12" s="292"/>
      <c r="J12" s="293"/>
      <c r="K12" s="294"/>
      <c r="L12" s="19"/>
    </row>
    <row r="13" spans="1:12" ht="24" customHeight="1">
      <c r="A13" s="266"/>
      <c r="B13" s="266"/>
      <c r="C13" s="16">
        <v>3</v>
      </c>
      <c r="D13" s="9" t="s">
        <v>32</v>
      </c>
      <c r="E13" s="17"/>
      <c r="F13" s="17"/>
      <c r="G13" s="17"/>
      <c r="H13" s="17"/>
      <c r="I13" s="292"/>
      <c r="J13" s="293"/>
      <c r="K13" s="294"/>
      <c r="L13" s="19"/>
    </row>
    <row r="14" spans="1:12" ht="27">
      <c r="A14" s="266"/>
      <c r="B14" s="266"/>
      <c r="C14" s="298"/>
      <c r="D14" s="284"/>
      <c r="E14" s="15" t="s">
        <v>33</v>
      </c>
      <c r="F14" s="15" t="s">
        <v>34</v>
      </c>
      <c r="G14" s="15" t="s">
        <v>35</v>
      </c>
      <c r="H14" s="299"/>
      <c r="I14" s="292"/>
      <c r="J14" s="293"/>
      <c r="K14" s="294"/>
      <c r="L14" s="19"/>
    </row>
    <row r="15" spans="1:12" ht="24.75" customHeight="1">
      <c r="A15" s="266"/>
      <c r="B15" s="267"/>
      <c r="C15" s="16">
        <v>4</v>
      </c>
      <c r="D15" s="9" t="s">
        <v>36</v>
      </c>
      <c r="E15" s="17"/>
      <c r="F15" s="17"/>
      <c r="G15" s="20"/>
      <c r="H15" s="267"/>
      <c r="I15" s="279"/>
      <c r="J15" s="280"/>
      <c r="K15" s="281"/>
      <c r="L15" s="19"/>
    </row>
    <row r="16" spans="1:12">
      <c r="A16" s="266"/>
      <c r="B16" s="265" t="s">
        <v>37</v>
      </c>
      <c r="C16" s="289">
        <v>5</v>
      </c>
      <c r="D16" s="290" t="s">
        <v>38</v>
      </c>
      <c r="E16" s="300" t="s">
        <v>39</v>
      </c>
      <c r="F16" s="277"/>
      <c r="G16" s="277"/>
      <c r="H16" s="277"/>
      <c r="I16" s="277"/>
      <c r="J16" s="277"/>
      <c r="K16" s="278"/>
      <c r="L16" s="19"/>
    </row>
    <row r="17" spans="1:12" ht="15.75" customHeight="1">
      <c r="A17" s="266"/>
      <c r="B17" s="266"/>
      <c r="C17" s="266"/>
      <c r="D17" s="266"/>
      <c r="E17" s="292"/>
      <c r="F17" s="293"/>
      <c r="G17" s="293"/>
      <c r="H17" s="293"/>
      <c r="I17" s="293"/>
      <c r="J17" s="293"/>
      <c r="K17" s="294"/>
      <c r="L17" s="19"/>
    </row>
    <row r="18" spans="1:12" ht="23.25" customHeight="1">
      <c r="A18" s="266"/>
      <c r="B18" s="267"/>
      <c r="C18" s="267"/>
      <c r="D18" s="267"/>
      <c r="E18" s="279"/>
      <c r="F18" s="280"/>
      <c r="G18" s="280"/>
      <c r="H18" s="280"/>
      <c r="I18" s="280"/>
      <c r="J18" s="280"/>
      <c r="K18" s="281"/>
      <c r="L18" s="19"/>
    </row>
    <row r="19" spans="1:12" ht="32.25" customHeight="1">
      <c r="A19" s="266"/>
      <c r="B19" s="269" t="s">
        <v>40</v>
      </c>
      <c r="C19" s="16">
        <v>7</v>
      </c>
      <c r="D19" s="9" t="s">
        <v>41</v>
      </c>
      <c r="E19" s="301" t="s">
        <v>42</v>
      </c>
      <c r="F19" s="283"/>
      <c r="G19" s="284"/>
      <c r="H19" s="302" t="s">
        <v>43</v>
      </c>
      <c r="I19" s="277"/>
      <c r="J19" s="277"/>
      <c r="K19" s="278"/>
      <c r="L19" s="1"/>
    </row>
    <row r="20" spans="1:12" ht="30.75" customHeight="1">
      <c r="A20" s="266"/>
      <c r="B20" s="266"/>
      <c r="C20" s="16">
        <v>8</v>
      </c>
      <c r="D20" s="9" t="s">
        <v>44</v>
      </c>
      <c r="E20" s="301" t="s">
        <v>45</v>
      </c>
      <c r="F20" s="283"/>
      <c r="G20" s="284"/>
      <c r="H20" s="292"/>
      <c r="I20" s="293"/>
      <c r="J20" s="293"/>
      <c r="K20" s="294"/>
      <c r="L20" s="1"/>
    </row>
    <row r="21" spans="1:12" ht="25.5" customHeight="1">
      <c r="A21" s="266"/>
      <c r="B21" s="267"/>
      <c r="C21" s="16">
        <v>9</v>
      </c>
      <c r="D21" s="21" t="s">
        <v>46</v>
      </c>
      <c r="E21" s="22"/>
      <c r="F21" s="22"/>
      <c r="G21" s="10"/>
      <c r="H21" s="279"/>
      <c r="I21" s="280"/>
      <c r="J21" s="280"/>
      <c r="K21" s="281"/>
      <c r="L21" s="1"/>
    </row>
    <row r="22" spans="1:12" ht="24.75" customHeight="1">
      <c r="A22" s="266"/>
      <c r="B22" s="270" t="s">
        <v>47</v>
      </c>
      <c r="C22" s="16">
        <v>10</v>
      </c>
      <c r="D22" s="9" t="s">
        <v>48</v>
      </c>
      <c r="E22" s="10"/>
      <c r="F22" s="10"/>
      <c r="G22" s="10"/>
      <c r="H22" s="303" t="s">
        <v>49</v>
      </c>
      <c r="I22" s="277"/>
      <c r="J22" s="277"/>
      <c r="K22" s="278"/>
      <c r="L22" s="1"/>
    </row>
    <row r="23" spans="1:12" ht="23.25" customHeight="1">
      <c r="A23" s="267"/>
      <c r="B23" s="267"/>
      <c r="C23" s="16">
        <v>11</v>
      </c>
      <c r="D23" s="9" t="s">
        <v>50</v>
      </c>
      <c r="E23" s="10"/>
      <c r="F23" s="10"/>
      <c r="G23" s="10"/>
      <c r="H23" s="279"/>
      <c r="I23" s="280"/>
      <c r="J23" s="280"/>
      <c r="K23" s="281"/>
      <c r="L23" s="1"/>
    </row>
    <row r="24" spans="1:12">
      <c r="A24" s="304" t="s">
        <v>51</v>
      </c>
      <c r="B24" s="283"/>
      <c r="C24" s="283"/>
      <c r="D24" s="283"/>
      <c r="E24" s="283"/>
      <c r="F24" s="283"/>
      <c r="G24" s="283"/>
      <c r="H24" s="283"/>
      <c r="I24" s="283"/>
      <c r="J24" s="283"/>
      <c r="K24" s="284"/>
      <c r="L24" s="1"/>
    </row>
    <row r="25" spans="1:12" ht="24" customHeight="1">
      <c r="A25" s="271" t="s">
        <v>52</v>
      </c>
      <c r="B25" s="272" t="s">
        <v>53</v>
      </c>
      <c r="C25" s="16">
        <v>12</v>
      </c>
      <c r="D25" s="9" t="s">
        <v>54</v>
      </c>
      <c r="E25" s="10" t="s">
        <v>55</v>
      </c>
      <c r="F25" s="10"/>
      <c r="G25" s="10"/>
      <c r="H25" s="305" t="s">
        <v>56</v>
      </c>
      <c r="I25" s="277"/>
      <c r="J25" s="277"/>
      <c r="K25" s="278"/>
      <c r="L25" s="1"/>
    </row>
    <row r="26" spans="1:12" ht="22.5" customHeight="1">
      <c r="A26" s="266"/>
      <c r="B26" s="266"/>
      <c r="C26" s="16">
        <v>13</v>
      </c>
      <c r="D26" s="9" t="s">
        <v>57</v>
      </c>
      <c r="E26" s="10"/>
      <c r="F26" s="10"/>
      <c r="G26" s="10"/>
      <c r="H26" s="292"/>
      <c r="I26" s="293"/>
      <c r="J26" s="293"/>
      <c r="K26" s="294"/>
      <c r="L26" s="1"/>
    </row>
    <row r="27" spans="1:12" ht="21.75" customHeight="1">
      <c r="A27" s="266"/>
      <c r="B27" s="266"/>
      <c r="C27" s="16">
        <v>14</v>
      </c>
      <c r="D27" s="9" t="s">
        <v>58</v>
      </c>
      <c r="E27" s="10"/>
      <c r="F27" s="10"/>
      <c r="G27" s="10"/>
      <c r="H27" s="292"/>
      <c r="I27" s="293"/>
      <c r="J27" s="293"/>
      <c r="K27" s="294"/>
      <c r="L27" s="1"/>
    </row>
    <row r="28" spans="1:12" ht="22.5" customHeight="1">
      <c r="A28" s="266"/>
      <c r="B28" s="266"/>
      <c r="C28" s="16">
        <v>15</v>
      </c>
      <c r="D28" s="9" t="s">
        <v>59</v>
      </c>
      <c r="E28" s="10"/>
      <c r="F28" s="10"/>
      <c r="G28" s="10"/>
      <c r="H28" s="292"/>
      <c r="I28" s="293"/>
      <c r="J28" s="293"/>
      <c r="K28" s="294"/>
      <c r="L28" s="1"/>
    </row>
    <row r="29" spans="1:12" ht="24" customHeight="1">
      <c r="A29" s="266"/>
      <c r="B29" s="266"/>
      <c r="C29" s="16">
        <v>16</v>
      </c>
      <c r="D29" s="9" t="s">
        <v>60</v>
      </c>
      <c r="E29" s="10"/>
      <c r="F29" s="10"/>
      <c r="G29" s="10"/>
      <c r="H29" s="292"/>
      <c r="I29" s="293"/>
      <c r="J29" s="293"/>
      <c r="K29" s="294"/>
      <c r="L29" s="1"/>
    </row>
    <row r="30" spans="1:12" ht="20.25" customHeight="1">
      <c r="A30" s="266"/>
      <c r="B30" s="266"/>
      <c r="C30" s="16">
        <v>17</v>
      </c>
      <c r="D30" s="9" t="s">
        <v>61</v>
      </c>
      <c r="E30" s="10"/>
      <c r="F30" s="10"/>
      <c r="G30" s="10"/>
      <c r="H30" s="292"/>
      <c r="I30" s="293"/>
      <c r="J30" s="293"/>
      <c r="K30" s="294"/>
      <c r="L30" s="1"/>
    </row>
    <row r="31" spans="1:12" ht="21" customHeight="1">
      <c r="A31" s="266"/>
      <c r="B31" s="266"/>
      <c r="C31" s="16">
        <v>18</v>
      </c>
      <c r="D31" s="9" t="s">
        <v>62</v>
      </c>
      <c r="E31" s="10"/>
      <c r="F31" s="10"/>
      <c r="G31" s="10"/>
      <c r="H31" s="292"/>
      <c r="I31" s="293"/>
      <c r="J31" s="293"/>
      <c r="K31" s="294"/>
      <c r="L31" s="1"/>
    </row>
    <row r="32" spans="1:12" ht="21" customHeight="1">
      <c r="A32" s="266"/>
      <c r="B32" s="266"/>
      <c r="C32" s="16">
        <v>19</v>
      </c>
      <c r="D32" s="9" t="s">
        <v>63</v>
      </c>
      <c r="E32" s="10"/>
      <c r="F32" s="10"/>
      <c r="G32" s="10"/>
      <c r="H32" s="292"/>
      <c r="I32" s="293"/>
      <c r="J32" s="293"/>
      <c r="K32" s="294"/>
      <c r="L32" s="1"/>
    </row>
    <row r="33" spans="1:12" ht="21.75" customHeight="1">
      <c r="A33" s="266"/>
      <c r="B33" s="267"/>
      <c r="C33" s="16">
        <v>20</v>
      </c>
      <c r="D33" s="9" t="s">
        <v>64</v>
      </c>
      <c r="E33" s="10"/>
      <c r="F33" s="10"/>
      <c r="G33" s="10"/>
      <c r="H33" s="279"/>
      <c r="I33" s="280"/>
      <c r="J33" s="280"/>
      <c r="K33" s="281"/>
      <c r="L33" s="1"/>
    </row>
    <row r="34" spans="1:12" ht="5.25" customHeight="1">
      <c r="A34" s="266"/>
      <c r="B34" s="298"/>
      <c r="C34" s="283"/>
      <c r="D34" s="283"/>
      <c r="E34" s="283"/>
      <c r="F34" s="283"/>
      <c r="G34" s="283"/>
      <c r="H34" s="283"/>
      <c r="I34" s="283"/>
      <c r="J34" s="283"/>
      <c r="K34" s="284"/>
      <c r="L34" s="1"/>
    </row>
    <row r="35" spans="1:12" ht="23.25" customHeight="1">
      <c r="A35" s="266"/>
      <c r="B35" s="272" t="s">
        <v>65</v>
      </c>
      <c r="C35" s="16">
        <v>21</v>
      </c>
      <c r="D35" s="9" t="s">
        <v>54</v>
      </c>
      <c r="E35" s="10"/>
      <c r="F35" s="10"/>
      <c r="G35" s="10"/>
      <c r="H35" s="305" t="s">
        <v>66</v>
      </c>
      <c r="I35" s="277"/>
      <c r="J35" s="277"/>
      <c r="K35" s="278"/>
      <c r="L35" s="1"/>
    </row>
    <row r="36" spans="1:12" ht="25.5" customHeight="1">
      <c r="A36" s="266"/>
      <c r="B36" s="266"/>
      <c r="C36" s="16">
        <v>22</v>
      </c>
      <c r="D36" s="23" t="s">
        <v>57</v>
      </c>
      <c r="E36" s="10"/>
      <c r="F36" s="10"/>
      <c r="G36" s="10"/>
      <c r="H36" s="292"/>
      <c r="I36" s="293"/>
      <c r="J36" s="293"/>
      <c r="K36" s="294"/>
      <c r="L36" s="1"/>
    </row>
    <row r="37" spans="1:12" ht="24" customHeight="1">
      <c r="A37" s="266"/>
      <c r="B37" s="266"/>
      <c r="C37" s="16">
        <v>23</v>
      </c>
      <c r="D37" s="9" t="s">
        <v>58</v>
      </c>
      <c r="E37" s="10"/>
      <c r="F37" s="10"/>
      <c r="G37" s="10"/>
      <c r="H37" s="292"/>
      <c r="I37" s="293"/>
      <c r="J37" s="293"/>
      <c r="K37" s="294"/>
      <c r="L37" s="1"/>
    </row>
    <row r="38" spans="1:12" ht="21.75" customHeight="1">
      <c r="A38" s="266"/>
      <c r="B38" s="266"/>
      <c r="C38" s="16">
        <v>24</v>
      </c>
      <c r="D38" s="9" t="s">
        <v>59</v>
      </c>
      <c r="E38" s="10"/>
      <c r="F38" s="10"/>
      <c r="G38" s="10"/>
      <c r="H38" s="292"/>
      <c r="I38" s="293"/>
      <c r="J38" s="293"/>
      <c r="K38" s="294"/>
      <c r="L38" s="1"/>
    </row>
    <row r="39" spans="1:12" ht="21" customHeight="1">
      <c r="A39" s="266"/>
      <c r="B39" s="266"/>
      <c r="C39" s="16">
        <v>25</v>
      </c>
      <c r="D39" s="9" t="s">
        <v>60</v>
      </c>
      <c r="E39" s="10"/>
      <c r="F39" s="10"/>
      <c r="G39" s="10"/>
      <c r="H39" s="292"/>
      <c r="I39" s="293"/>
      <c r="J39" s="293"/>
      <c r="K39" s="294"/>
      <c r="L39" s="1"/>
    </row>
    <row r="40" spans="1:12" ht="21.75" customHeight="1">
      <c r="A40" s="266"/>
      <c r="B40" s="266"/>
      <c r="C40" s="16">
        <v>26</v>
      </c>
      <c r="D40" s="9" t="s">
        <v>61</v>
      </c>
      <c r="E40" s="10"/>
      <c r="F40" s="10"/>
      <c r="G40" s="10"/>
      <c r="H40" s="292"/>
      <c r="I40" s="293"/>
      <c r="J40" s="293"/>
      <c r="K40" s="294"/>
      <c r="L40" s="1"/>
    </row>
    <row r="41" spans="1:12" ht="21" customHeight="1">
      <c r="A41" s="266"/>
      <c r="B41" s="266"/>
      <c r="C41" s="16">
        <v>27</v>
      </c>
      <c r="D41" s="9" t="s">
        <v>62</v>
      </c>
      <c r="E41" s="10"/>
      <c r="F41" s="10"/>
      <c r="G41" s="10"/>
      <c r="H41" s="292"/>
      <c r="I41" s="293"/>
      <c r="J41" s="293"/>
      <c r="K41" s="294"/>
      <c r="L41" s="1"/>
    </row>
    <row r="42" spans="1:12" ht="21" customHeight="1">
      <c r="A42" s="266"/>
      <c r="B42" s="266"/>
      <c r="C42" s="16">
        <v>28</v>
      </c>
      <c r="D42" s="9" t="s">
        <v>63</v>
      </c>
      <c r="E42" s="10"/>
      <c r="F42" s="10"/>
      <c r="G42" s="10"/>
      <c r="H42" s="292"/>
      <c r="I42" s="293"/>
      <c r="J42" s="293"/>
      <c r="K42" s="294"/>
      <c r="L42" s="1"/>
    </row>
    <row r="43" spans="1:12" ht="21.75" customHeight="1">
      <c r="A43" s="266"/>
      <c r="B43" s="267"/>
      <c r="C43" s="16">
        <v>29</v>
      </c>
      <c r="D43" s="9" t="s">
        <v>64</v>
      </c>
      <c r="E43" s="10"/>
      <c r="F43" s="10"/>
      <c r="G43" s="10"/>
      <c r="H43" s="279"/>
      <c r="I43" s="280"/>
      <c r="J43" s="280"/>
      <c r="K43" s="281"/>
      <c r="L43" s="1"/>
    </row>
    <row r="44" spans="1:12">
      <c r="A44" s="266"/>
      <c r="B44" s="311" t="s">
        <v>67</v>
      </c>
      <c r="C44" s="283"/>
      <c r="D44" s="283"/>
      <c r="E44" s="283"/>
      <c r="F44" s="283"/>
      <c r="G44" s="283"/>
      <c r="H44" s="283"/>
      <c r="I44" s="283"/>
      <c r="J44" s="283"/>
      <c r="K44" s="284"/>
      <c r="L44" s="1"/>
    </row>
    <row r="45" spans="1:12" ht="80">
      <c r="A45" s="266"/>
      <c r="B45" s="272" t="s">
        <v>68</v>
      </c>
      <c r="C45" s="16">
        <v>30</v>
      </c>
      <c r="D45" s="24" t="s">
        <v>69</v>
      </c>
      <c r="E45" s="10"/>
      <c r="F45" s="22"/>
      <c r="G45" s="25"/>
      <c r="H45" s="312" t="s">
        <v>70</v>
      </c>
      <c r="I45" s="283"/>
      <c r="J45" s="283"/>
      <c r="K45" s="284"/>
      <c r="L45" s="1"/>
    </row>
    <row r="46" spans="1:12" ht="16">
      <c r="A46" s="266"/>
      <c r="B46" s="266"/>
      <c r="C46" s="289">
        <v>31</v>
      </c>
      <c r="D46" s="313" t="s">
        <v>71</v>
      </c>
      <c r="E46" s="26" t="s">
        <v>72</v>
      </c>
      <c r="F46" s="17"/>
      <c r="G46" s="17"/>
      <c r="H46" s="314" t="s">
        <v>73</v>
      </c>
      <c r="I46" s="277"/>
      <c r="J46" s="277"/>
      <c r="K46" s="278"/>
      <c r="L46" s="1"/>
    </row>
    <row r="47" spans="1:12" ht="16">
      <c r="A47" s="266"/>
      <c r="B47" s="266"/>
      <c r="C47" s="266"/>
      <c r="D47" s="266"/>
      <c r="E47" s="26" t="s">
        <v>74</v>
      </c>
      <c r="F47" s="17"/>
      <c r="G47" s="17"/>
      <c r="H47" s="292"/>
      <c r="I47" s="293"/>
      <c r="J47" s="293"/>
      <c r="K47" s="294"/>
      <c r="L47" s="1"/>
    </row>
    <row r="48" spans="1:12" ht="16">
      <c r="A48" s="266"/>
      <c r="B48" s="266"/>
      <c r="C48" s="266"/>
      <c r="D48" s="266"/>
      <c r="E48" s="26" t="s">
        <v>75</v>
      </c>
      <c r="F48" s="17"/>
      <c r="G48" s="17"/>
      <c r="H48" s="292"/>
      <c r="I48" s="293"/>
      <c r="J48" s="293"/>
      <c r="K48" s="294"/>
      <c r="L48" s="1"/>
    </row>
    <row r="49" spans="1:12" ht="16">
      <c r="A49" s="266"/>
      <c r="B49" s="266"/>
      <c r="C49" s="267"/>
      <c r="D49" s="267"/>
      <c r="E49" s="26" t="s">
        <v>76</v>
      </c>
      <c r="F49" s="17"/>
      <c r="G49" s="17"/>
      <c r="H49" s="292"/>
      <c r="I49" s="293"/>
      <c r="J49" s="293"/>
      <c r="K49" s="294"/>
      <c r="L49" s="1"/>
    </row>
    <row r="50" spans="1:12" ht="16">
      <c r="A50" s="266"/>
      <c r="B50" s="266"/>
      <c r="C50" s="16">
        <v>32</v>
      </c>
      <c r="D50" s="27" t="s">
        <v>77</v>
      </c>
      <c r="E50" s="25"/>
      <c r="F50" s="17"/>
      <c r="G50" s="17"/>
      <c r="H50" s="292"/>
      <c r="I50" s="293"/>
      <c r="J50" s="293"/>
      <c r="K50" s="294"/>
      <c r="L50" s="1"/>
    </row>
    <row r="51" spans="1:12" ht="16">
      <c r="A51" s="266"/>
      <c r="B51" s="266"/>
      <c r="C51" s="16">
        <v>33</v>
      </c>
      <c r="D51" s="27" t="s">
        <v>78</v>
      </c>
      <c r="E51" s="25"/>
      <c r="F51" s="17"/>
      <c r="G51" s="17"/>
      <c r="H51" s="292"/>
      <c r="I51" s="293"/>
      <c r="J51" s="293"/>
      <c r="K51" s="294"/>
      <c r="L51" s="1"/>
    </row>
    <row r="52" spans="1:12" ht="16">
      <c r="A52" s="266"/>
      <c r="B52" s="266"/>
      <c r="C52" s="16">
        <v>34</v>
      </c>
      <c r="D52" s="27" t="s">
        <v>79</v>
      </c>
      <c r="E52" s="25"/>
      <c r="F52" s="17"/>
      <c r="G52" s="17"/>
      <c r="H52" s="292"/>
      <c r="I52" s="293"/>
      <c r="J52" s="293"/>
      <c r="K52" s="294"/>
      <c r="L52" s="1"/>
    </row>
    <row r="53" spans="1:12" ht="16">
      <c r="A53" s="266"/>
      <c r="B53" s="267"/>
      <c r="C53" s="16">
        <v>35</v>
      </c>
      <c r="D53" s="27" t="s">
        <v>80</v>
      </c>
      <c r="E53" s="25"/>
      <c r="F53" s="17"/>
      <c r="G53" s="17"/>
      <c r="H53" s="279"/>
      <c r="I53" s="280"/>
      <c r="J53" s="280"/>
      <c r="K53" s="281"/>
      <c r="L53" s="1"/>
    </row>
    <row r="54" spans="1:12">
      <c r="A54" s="267"/>
      <c r="B54" s="311" t="s">
        <v>81</v>
      </c>
      <c r="C54" s="283"/>
      <c r="D54" s="283"/>
      <c r="E54" s="283"/>
      <c r="F54" s="283"/>
      <c r="G54" s="283"/>
      <c r="H54" s="283"/>
      <c r="I54" s="283"/>
      <c r="J54" s="283"/>
      <c r="K54" s="284"/>
      <c r="L54" s="1"/>
    </row>
    <row r="55" spans="1:12" ht="71.25" customHeight="1">
      <c r="A55" s="315" t="s">
        <v>82</v>
      </c>
      <c r="B55" s="28" t="s">
        <v>83</v>
      </c>
      <c r="C55" s="16">
        <v>36</v>
      </c>
      <c r="D55" s="29" t="s">
        <v>84</v>
      </c>
      <c r="E55" s="10"/>
      <c r="F55" s="25"/>
      <c r="G55" s="25"/>
      <c r="H55" s="306" t="s">
        <v>85</v>
      </c>
      <c r="I55" s="283"/>
      <c r="J55" s="283"/>
      <c r="K55" s="284"/>
      <c r="L55" s="1"/>
    </row>
    <row r="56" spans="1:12" ht="23">
      <c r="A56" s="267"/>
      <c r="B56" s="28" t="s">
        <v>86</v>
      </c>
      <c r="C56" s="16">
        <v>37</v>
      </c>
      <c r="D56" s="30" t="s">
        <v>87</v>
      </c>
      <c r="E56" s="16"/>
      <c r="F56" s="16"/>
      <c r="G56" s="16"/>
      <c r="H56" s="307" t="s">
        <v>88</v>
      </c>
      <c r="I56" s="283"/>
      <c r="J56" s="283"/>
      <c r="K56" s="284"/>
      <c r="L56" s="1"/>
    </row>
    <row r="57" spans="1:12">
      <c r="A57" s="308" t="s">
        <v>89</v>
      </c>
      <c r="B57" s="283"/>
      <c r="C57" s="283"/>
      <c r="D57" s="283"/>
      <c r="E57" s="283"/>
      <c r="F57" s="283"/>
      <c r="G57" s="283"/>
      <c r="H57" s="283"/>
      <c r="I57" s="283"/>
      <c r="J57" s="283"/>
      <c r="K57" s="284"/>
      <c r="L57" s="1"/>
    </row>
    <row r="58" spans="1:12" ht="37.5" customHeight="1">
      <c r="A58" s="316" t="s">
        <v>90</v>
      </c>
      <c r="B58" s="31" t="s">
        <v>91</v>
      </c>
      <c r="C58" s="32">
        <v>38</v>
      </c>
      <c r="D58" s="10"/>
      <c r="E58" s="10"/>
      <c r="F58" s="10"/>
      <c r="G58" s="10"/>
      <c r="H58" s="309" t="s">
        <v>92</v>
      </c>
      <c r="I58" s="277"/>
      <c r="J58" s="277"/>
      <c r="K58" s="278"/>
      <c r="L58" s="1"/>
    </row>
    <row r="59" spans="1:12" ht="34.5" customHeight="1">
      <c r="A59" s="266"/>
      <c r="B59" s="31" t="s">
        <v>93</v>
      </c>
      <c r="C59" s="32">
        <v>39</v>
      </c>
      <c r="D59" s="10"/>
      <c r="E59" s="10"/>
      <c r="F59" s="10"/>
      <c r="G59" s="10"/>
      <c r="H59" s="292"/>
      <c r="I59" s="293"/>
      <c r="J59" s="293"/>
      <c r="K59" s="294"/>
      <c r="L59" s="1"/>
    </row>
    <row r="60" spans="1:12" ht="30" customHeight="1">
      <c r="A60" s="267"/>
      <c r="B60" s="33" t="s">
        <v>68</v>
      </c>
      <c r="C60" s="32">
        <v>40</v>
      </c>
      <c r="D60" s="10"/>
      <c r="E60" s="10"/>
      <c r="F60" s="10"/>
      <c r="G60" s="10"/>
      <c r="H60" s="279"/>
      <c r="I60" s="280"/>
      <c r="J60" s="280"/>
      <c r="K60" s="281"/>
      <c r="L60" s="1"/>
    </row>
    <row r="61" spans="1:12">
      <c r="A61" s="310" t="s">
        <v>94</v>
      </c>
      <c r="B61" s="283"/>
      <c r="C61" s="283"/>
      <c r="D61" s="283"/>
      <c r="E61" s="283"/>
      <c r="F61" s="283"/>
      <c r="G61" s="283"/>
      <c r="H61" s="283"/>
      <c r="I61" s="283"/>
      <c r="J61" s="283"/>
      <c r="K61" s="284"/>
      <c r="L61" s="1"/>
    </row>
  </sheetData>
  <mergeCells count="46">
    <mergeCell ref="H56:K56"/>
    <mergeCell ref="A57:K57"/>
    <mergeCell ref="H58:K60"/>
    <mergeCell ref="A61:K61"/>
    <mergeCell ref="H35:K43"/>
    <mergeCell ref="B44:K44"/>
    <mergeCell ref="H45:K45"/>
    <mergeCell ref="C46:C49"/>
    <mergeCell ref="D46:D49"/>
    <mergeCell ref="H46:K53"/>
    <mergeCell ref="B54:K54"/>
    <mergeCell ref="A55:A56"/>
    <mergeCell ref="A58:A60"/>
    <mergeCell ref="H22:K23"/>
    <mergeCell ref="A24:K24"/>
    <mergeCell ref="H25:K33"/>
    <mergeCell ref="B34:K34"/>
    <mergeCell ref="H55:K55"/>
    <mergeCell ref="I11:K15"/>
    <mergeCell ref="C14:D14"/>
    <mergeCell ref="H14:H15"/>
    <mergeCell ref="E16:K18"/>
    <mergeCell ref="E19:G19"/>
    <mergeCell ref="H19:K21"/>
    <mergeCell ref="E20:G20"/>
    <mergeCell ref="A25:A54"/>
    <mergeCell ref="B25:B33"/>
    <mergeCell ref="B35:B43"/>
    <mergeCell ref="B45:B53"/>
    <mergeCell ref="A1:K1"/>
    <mergeCell ref="A2:G3"/>
    <mergeCell ref="H2:K2"/>
    <mergeCell ref="H3:I3"/>
    <mergeCell ref="A5:A8"/>
    <mergeCell ref="B5:B8"/>
    <mergeCell ref="C5:C8"/>
    <mergeCell ref="C16:C18"/>
    <mergeCell ref="D16:D18"/>
    <mergeCell ref="H5:K8"/>
    <mergeCell ref="A9:K9"/>
    <mergeCell ref="I10:K10"/>
    <mergeCell ref="B11:B15"/>
    <mergeCell ref="B16:B18"/>
    <mergeCell ref="A11:A23"/>
    <mergeCell ref="B19:B21"/>
    <mergeCell ref="B22:B23"/>
  </mergeCells>
  <hyperlinks>
    <hyperlink ref="H19" r:id="rId1" location="gid=0" xr:uid="{00000000-0004-0000-0000-000000000000}"/>
    <hyperlink ref="H45"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3DA88-DDBC-0A4A-8CE6-8F67ADA1BEDB}">
  <sheetPr>
    <tabColor rgb="FFFF0000"/>
    <outlinePr summaryBelow="0" summaryRight="0"/>
  </sheetPr>
  <dimension ref="A1:K1018"/>
  <sheetViews>
    <sheetView workbookViewId="0"/>
  </sheetViews>
  <sheetFormatPr baseColWidth="10" defaultColWidth="14.5" defaultRowHeight="15.75" customHeight="1"/>
  <cols>
    <col min="1" max="1" width="28.5" style="452" customWidth="1"/>
    <col min="2" max="16384" width="14.5" style="452"/>
  </cols>
  <sheetData>
    <row r="1" spans="1:11" ht="16">
      <c r="A1" s="475" t="s">
        <v>289</v>
      </c>
    </row>
    <row r="2" spans="1:11" ht="17" thickBot="1">
      <c r="A2" s="475" t="s">
        <v>288</v>
      </c>
      <c r="E2" s="499" t="s">
        <v>322</v>
      </c>
      <c r="F2" s="461"/>
      <c r="G2" s="461"/>
      <c r="H2" s="461"/>
      <c r="I2" s="461"/>
    </row>
    <row r="3" spans="1:11" ht="15.75" customHeight="1">
      <c r="A3" s="488"/>
      <c r="B3" s="471"/>
      <c r="C3" s="471"/>
      <c r="D3" s="470"/>
      <c r="E3" s="510"/>
      <c r="F3" s="471"/>
      <c r="G3" s="471"/>
      <c r="H3" s="471"/>
      <c r="I3" s="470"/>
    </row>
    <row r="4" spans="1:11" ht="15.75" customHeight="1" thickBot="1">
      <c r="A4" s="467"/>
      <c r="B4" s="466"/>
      <c r="C4" s="466"/>
      <c r="D4" s="465"/>
      <c r="E4" s="467"/>
      <c r="F4" s="466"/>
      <c r="G4" s="466"/>
      <c r="H4" s="466"/>
      <c r="I4" s="465"/>
    </row>
    <row r="5" spans="1:11" ht="16">
      <c r="A5" s="464"/>
    </row>
    <row r="6" spans="1:11" ht="18">
      <c r="A6" s="509" t="s">
        <v>321</v>
      </c>
    </row>
    <row r="7" spans="1:11" ht="16">
      <c r="A7" s="475" t="s">
        <v>320</v>
      </c>
      <c r="G7" s="508" t="s">
        <v>319</v>
      </c>
      <c r="H7" s="508" t="s">
        <v>318</v>
      </c>
      <c r="I7" s="508" t="s">
        <v>317</v>
      </c>
    </row>
    <row r="8" spans="1:11" ht="16">
      <c r="A8" s="496"/>
      <c r="B8" s="481"/>
      <c r="C8" s="481"/>
      <c r="D8" s="481"/>
      <c r="E8" s="481"/>
      <c r="F8" s="480"/>
      <c r="G8" s="457" t="b">
        <v>0</v>
      </c>
      <c r="H8" s="457" t="b">
        <v>0</v>
      </c>
      <c r="I8" s="457" t="b">
        <v>0</v>
      </c>
    </row>
    <row r="9" spans="1:11" ht="16">
      <c r="A9" s="496"/>
      <c r="B9" s="481"/>
      <c r="C9" s="481"/>
      <c r="D9" s="481"/>
      <c r="E9" s="481"/>
      <c r="F9" s="480"/>
      <c r="G9" s="457" t="b">
        <v>0</v>
      </c>
      <c r="H9" s="457" t="b">
        <v>0</v>
      </c>
      <c r="I9" s="457" t="b">
        <v>0</v>
      </c>
    </row>
    <row r="10" spans="1:11" ht="16">
      <c r="A10" s="496"/>
      <c r="B10" s="481"/>
      <c r="C10" s="481"/>
      <c r="D10" s="481"/>
      <c r="E10" s="481"/>
      <c r="F10" s="480"/>
      <c r="G10" s="457" t="b">
        <v>0</v>
      </c>
      <c r="H10" s="457" t="b">
        <v>0</v>
      </c>
      <c r="I10" s="457" t="b">
        <v>0</v>
      </c>
    </row>
    <row r="11" spans="1:11" ht="16">
      <c r="A11" s="464"/>
    </row>
    <row r="12" spans="1:11" ht="16">
      <c r="A12" s="475" t="s">
        <v>316</v>
      </c>
      <c r="G12" s="507" t="s">
        <v>315</v>
      </c>
      <c r="H12" s="461"/>
      <c r="I12" s="461"/>
    </row>
    <row r="13" spans="1:11" ht="16">
      <c r="A13" s="504" t="s">
        <v>314</v>
      </c>
      <c r="B13" s="503"/>
      <c r="C13" s="481"/>
      <c r="D13" s="481"/>
      <c r="E13" s="481"/>
      <c r="F13" s="480"/>
      <c r="G13" s="494"/>
      <c r="H13" s="481"/>
      <c r="I13" s="480"/>
      <c r="J13" s="506" t="s">
        <v>313</v>
      </c>
      <c r="K13" s="461"/>
    </row>
    <row r="14" spans="1:11" ht="16">
      <c r="A14" s="504" t="s">
        <v>312</v>
      </c>
      <c r="B14" s="503"/>
      <c r="C14" s="481"/>
      <c r="D14" s="481"/>
      <c r="E14" s="481"/>
      <c r="F14" s="480"/>
      <c r="G14" s="494"/>
      <c r="H14" s="481"/>
      <c r="I14" s="480"/>
    </row>
    <row r="15" spans="1:11" ht="16">
      <c r="A15" s="504" t="s">
        <v>311</v>
      </c>
      <c r="B15" s="503"/>
      <c r="C15" s="481"/>
      <c r="D15" s="481"/>
      <c r="E15" s="481"/>
      <c r="F15" s="480"/>
      <c r="G15" s="494"/>
      <c r="H15" s="481"/>
      <c r="I15" s="480"/>
      <c r="J15" s="505" t="s">
        <v>310</v>
      </c>
      <c r="K15" s="461"/>
    </row>
    <row r="16" spans="1:11" ht="16">
      <c r="A16" s="504" t="s">
        <v>309</v>
      </c>
      <c r="B16" s="503"/>
      <c r="C16" s="481"/>
      <c r="D16" s="481"/>
      <c r="E16" s="481"/>
      <c r="F16" s="480"/>
      <c r="G16" s="494"/>
      <c r="H16" s="481"/>
      <c r="I16" s="480"/>
      <c r="J16" s="461"/>
      <c r="K16" s="461"/>
    </row>
    <row r="17" spans="1:11" ht="16">
      <c r="A17" s="504" t="s">
        <v>308</v>
      </c>
      <c r="B17" s="503"/>
      <c r="C17" s="481"/>
      <c r="D17" s="481"/>
      <c r="E17" s="481"/>
      <c r="F17" s="480"/>
      <c r="G17" s="494"/>
      <c r="H17" s="481"/>
      <c r="I17" s="480"/>
      <c r="J17" s="461"/>
      <c r="K17" s="461"/>
    </row>
    <row r="18" spans="1:11" ht="16">
      <c r="A18" s="504" t="s">
        <v>307</v>
      </c>
      <c r="B18" s="503"/>
      <c r="C18" s="481"/>
      <c r="D18" s="481"/>
      <c r="E18" s="481"/>
      <c r="F18" s="480"/>
      <c r="G18" s="494"/>
      <c r="H18" s="481"/>
      <c r="I18" s="480"/>
    </row>
    <row r="19" spans="1:11" ht="16">
      <c r="A19" s="475"/>
    </row>
    <row r="20" spans="1:11" ht="17" thickBot="1">
      <c r="A20" s="499" t="s">
        <v>306</v>
      </c>
      <c r="B20" s="461"/>
      <c r="C20" s="461"/>
      <c r="D20" s="461"/>
      <c r="E20" s="461"/>
      <c r="F20" s="461"/>
      <c r="G20" s="502" t="s">
        <v>305</v>
      </c>
      <c r="H20" s="461"/>
      <c r="I20" s="461"/>
    </row>
    <row r="21" spans="1:11" ht="15.75" customHeight="1">
      <c r="A21" s="488"/>
      <c r="B21" s="471"/>
      <c r="C21" s="471"/>
      <c r="D21" s="471"/>
      <c r="E21" s="471"/>
      <c r="F21" s="471"/>
      <c r="G21" s="471"/>
      <c r="H21" s="471"/>
      <c r="I21" s="470"/>
    </row>
    <row r="22" spans="1:11" ht="15.75" customHeight="1" thickBot="1">
      <c r="A22" s="467"/>
      <c r="B22" s="466"/>
      <c r="C22" s="466"/>
      <c r="D22" s="466"/>
      <c r="E22" s="466"/>
      <c r="F22" s="466"/>
      <c r="G22" s="466"/>
      <c r="H22" s="466"/>
      <c r="I22" s="465"/>
    </row>
    <row r="23" spans="1:11" ht="16">
      <c r="A23" s="464"/>
      <c r="B23" s="464"/>
      <c r="C23" s="464"/>
      <c r="D23" s="464"/>
      <c r="E23" s="464"/>
    </row>
    <row r="24" spans="1:11" ht="17" thickBot="1">
      <c r="A24" s="499" t="s">
        <v>304</v>
      </c>
      <c r="B24" s="461"/>
      <c r="C24" s="461"/>
    </row>
    <row r="25" spans="1:11" ht="15.75" customHeight="1">
      <c r="A25" s="488"/>
      <c r="B25" s="471"/>
      <c r="C25" s="471"/>
      <c r="D25" s="471"/>
      <c r="E25" s="471"/>
      <c r="F25" s="471"/>
      <c r="G25" s="471"/>
      <c r="H25" s="471"/>
      <c r="I25" s="470"/>
    </row>
    <row r="26" spans="1:11" ht="15.75" customHeight="1" thickBot="1">
      <c r="A26" s="467"/>
      <c r="B26" s="466"/>
      <c r="C26" s="466"/>
      <c r="D26" s="466"/>
      <c r="E26" s="466"/>
      <c r="F26" s="466"/>
      <c r="G26" s="466"/>
      <c r="H26" s="466"/>
      <c r="I26" s="465"/>
    </row>
    <row r="27" spans="1:11" ht="16">
      <c r="A27" s="464"/>
    </row>
    <row r="28" spans="1:11" ht="16">
      <c r="A28" s="499" t="s">
        <v>303</v>
      </c>
      <c r="B28" s="461"/>
      <c r="C28" s="461"/>
    </row>
    <row r="29" spans="1:11" ht="15.75" customHeight="1">
      <c r="A29" s="500" t="s">
        <v>327</v>
      </c>
    </row>
    <row r="30" spans="1:11" ht="15.75" customHeight="1">
      <c r="A30" s="500" t="s">
        <v>326</v>
      </c>
    </row>
    <row r="31" spans="1:11" ht="15.75" customHeight="1">
      <c r="A31" s="500" t="s">
        <v>325</v>
      </c>
    </row>
    <row r="32" spans="1:11" ht="15.75" customHeight="1">
      <c r="A32" s="500" t="s">
        <v>324</v>
      </c>
    </row>
    <row r="33" spans="1:8" ht="15.75" customHeight="1">
      <c r="A33" s="500" t="s">
        <v>323</v>
      </c>
    </row>
    <row r="34" spans="1:8" ht="15.75" customHeight="1">
      <c r="A34" s="511" t="str">
        <f>HYPERLINK("https://sites.google.com/isdschools.org/pst/pbis-specifics/pbis-tier-1-resources","Monthly tip for the 8 Great Effective Classroom Practices.  (How are we also supporting new staff members?)")</f>
        <v>Monthly tip for the 8 Great Effective Classroom Practices.  (How are we also supporting new staff members?)</v>
      </c>
    </row>
    <row r="35" spans="1:8" ht="16">
      <c r="A35" s="464"/>
    </row>
    <row r="36" spans="1:8" ht="16">
      <c r="A36" s="499" t="s">
        <v>294</v>
      </c>
      <c r="B36" s="461"/>
      <c r="C36" s="461"/>
    </row>
    <row r="37" spans="1:8" ht="16">
      <c r="A37" s="497" t="s">
        <v>293</v>
      </c>
      <c r="B37" s="481"/>
      <c r="C37" s="480"/>
      <c r="D37" s="498" t="s">
        <v>292</v>
      </c>
      <c r="E37" s="497" t="s">
        <v>291</v>
      </c>
      <c r="F37" s="480"/>
      <c r="G37" s="497" t="s">
        <v>290</v>
      </c>
      <c r="H37" s="480"/>
    </row>
    <row r="38" spans="1:8" ht="16">
      <c r="A38" s="496"/>
      <c r="B38" s="481"/>
      <c r="C38" s="480"/>
      <c r="D38" s="495"/>
      <c r="E38" s="494"/>
      <c r="F38" s="480"/>
      <c r="G38" s="494"/>
      <c r="H38" s="480"/>
    </row>
    <row r="39" spans="1:8" ht="16">
      <c r="A39" s="496"/>
      <c r="B39" s="481"/>
      <c r="C39" s="480"/>
      <c r="D39" s="495"/>
      <c r="E39" s="494"/>
      <c r="F39" s="480"/>
      <c r="G39" s="494"/>
      <c r="H39" s="480"/>
    </row>
    <row r="40" spans="1:8" ht="16">
      <c r="A40" s="496"/>
      <c r="B40" s="481"/>
      <c r="C40" s="480"/>
      <c r="D40" s="495"/>
      <c r="E40" s="494"/>
      <c r="F40" s="480"/>
      <c r="G40" s="494"/>
      <c r="H40" s="480"/>
    </row>
    <row r="41" spans="1:8" ht="16">
      <c r="A41" s="496"/>
      <c r="B41" s="481"/>
      <c r="C41" s="480"/>
      <c r="D41" s="495"/>
      <c r="E41" s="494"/>
      <c r="F41" s="480"/>
      <c r="G41" s="494"/>
      <c r="H41" s="480"/>
    </row>
    <row r="42" spans="1:8" ht="16">
      <c r="A42" s="464"/>
    </row>
    <row r="43" spans="1:8" ht="16">
      <c r="A43" s="464"/>
    </row>
    <row r="44" spans="1:8" ht="16">
      <c r="A44" s="464"/>
    </row>
    <row r="45" spans="1:8" ht="16">
      <c r="A45" s="464"/>
    </row>
    <row r="46" spans="1:8" ht="16">
      <c r="A46" s="464"/>
    </row>
    <row r="47" spans="1:8" ht="16">
      <c r="A47" s="464"/>
    </row>
    <row r="48" spans="1:8" ht="16">
      <c r="A48" s="464"/>
    </row>
    <row r="49" spans="1:1" ht="16">
      <c r="A49" s="464"/>
    </row>
    <row r="50" spans="1:1" ht="16">
      <c r="A50" s="464"/>
    </row>
    <row r="51" spans="1:1" ht="16">
      <c r="A51" s="464"/>
    </row>
    <row r="52" spans="1:1" ht="16">
      <c r="A52" s="464"/>
    </row>
    <row r="53" spans="1:1" ht="16">
      <c r="A53" s="464"/>
    </row>
    <row r="54" spans="1:1" ht="16">
      <c r="A54" s="464"/>
    </row>
    <row r="55" spans="1:1" ht="16">
      <c r="A55" s="464"/>
    </row>
    <row r="56" spans="1:1" ht="16">
      <c r="A56" s="464"/>
    </row>
    <row r="57" spans="1:1" ht="16">
      <c r="A57" s="464"/>
    </row>
    <row r="58" spans="1:1" ht="16">
      <c r="A58" s="464"/>
    </row>
    <row r="59" spans="1:1" ht="16">
      <c r="A59" s="464"/>
    </row>
    <row r="60" spans="1:1" ht="16">
      <c r="A60" s="464"/>
    </row>
    <row r="61" spans="1:1" ht="16">
      <c r="A61" s="464"/>
    </row>
    <row r="62" spans="1:1" ht="16">
      <c r="A62" s="464"/>
    </row>
    <row r="63" spans="1:1" ht="16">
      <c r="A63" s="464"/>
    </row>
    <row r="64" spans="1:1" ht="16">
      <c r="A64" s="464"/>
    </row>
    <row r="65" spans="1:1" ht="16">
      <c r="A65" s="464"/>
    </row>
    <row r="66" spans="1:1" ht="16">
      <c r="A66" s="464"/>
    </row>
    <row r="67" spans="1:1" ht="16">
      <c r="A67" s="464"/>
    </row>
    <row r="68" spans="1:1" ht="16">
      <c r="A68" s="464"/>
    </row>
    <row r="69" spans="1:1" ht="16">
      <c r="A69" s="464"/>
    </row>
    <row r="70" spans="1:1" ht="16">
      <c r="A70" s="464"/>
    </row>
    <row r="71" spans="1:1" ht="16">
      <c r="A71" s="464"/>
    </row>
    <row r="72" spans="1:1" ht="16">
      <c r="A72" s="464"/>
    </row>
    <row r="73" spans="1:1" ht="16">
      <c r="A73" s="464"/>
    </row>
    <row r="74" spans="1:1" ht="16">
      <c r="A74" s="464"/>
    </row>
    <row r="75" spans="1:1" ht="16">
      <c r="A75" s="464"/>
    </row>
    <row r="76" spans="1:1" ht="16">
      <c r="A76" s="464"/>
    </row>
    <row r="77" spans="1:1" ht="16">
      <c r="A77" s="464"/>
    </row>
    <row r="78" spans="1:1" ht="16">
      <c r="A78" s="464"/>
    </row>
    <row r="79" spans="1:1" ht="16">
      <c r="A79" s="464"/>
    </row>
    <row r="80" spans="1:1" ht="16">
      <c r="A80" s="464"/>
    </row>
    <row r="81" spans="1:1" ht="16">
      <c r="A81" s="464"/>
    </row>
    <row r="82" spans="1:1" ht="16">
      <c r="A82" s="464"/>
    </row>
    <row r="83" spans="1:1" ht="16">
      <c r="A83" s="464"/>
    </row>
    <row r="84" spans="1:1" ht="16">
      <c r="A84" s="464"/>
    </row>
    <row r="85" spans="1:1" ht="16">
      <c r="A85" s="464"/>
    </row>
    <row r="86" spans="1:1" ht="16">
      <c r="A86" s="464"/>
    </row>
    <row r="87" spans="1:1" ht="16">
      <c r="A87" s="464"/>
    </row>
    <row r="88" spans="1:1" ht="16">
      <c r="A88" s="464"/>
    </row>
    <row r="89" spans="1:1" ht="16">
      <c r="A89" s="464"/>
    </row>
    <row r="90" spans="1:1" ht="16">
      <c r="A90" s="464"/>
    </row>
    <row r="91" spans="1:1" ht="16">
      <c r="A91" s="464"/>
    </row>
    <row r="92" spans="1:1" ht="16">
      <c r="A92" s="464"/>
    </row>
    <row r="93" spans="1:1" ht="16">
      <c r="A93" s="464"/>
    </row>
    <row r="94" spans="1:1" ht="16">
      <c r="A94" s="464"/>
    </row>
    <row r="95" spans="1:1" ht="16">
      <c r="A95" s="464"/>
    </row>
    <row r="96" spans="1:1" ht="16">
      <c r="A96" s="464"/>
    </row>
    <row r="97" spans="1:1" ht="16">
      <c r="A97" s="464"/>
    </row>
    <row r="98" spans="1:1" ht="16">
      <c r="A98" s="464"/>
    </row>
    <row r="99" spans="1:1" ht="16">
      <c r="A99" s="464"/>
    </row>
    <row r="100" spans="1:1" ht="16">
      <c r="A100" s="464"/>
    </row>
    <row r="101" spans="1:1" ht="16">
      <c r="A101" s="464"/>
    </row>
    <row r="102" spans="1:1" ht="16">
      <c r="A102" s="464"/>
    </row>
    <row r="103" spans="1:1" ht="16">
      <c r="A103" s="464"/>
    </row>
    <row r="104" spans="1:1" ht="16">
      <c r="A104" s="464"/>
    </row>
    <row r="105" spans="1:1" ht="16">
      <c r="A105" s="464"/>
    </row>
    <row r="106" spans="1:1" ht="16">
      <c r="A106" s="464"/>
    </row>
    <row r="107" spans="1:1" ht="16">
      <c r="A107" s="464"/>
    </row>
    <row r="108" spans="1:1" ht="16">
      <c r="A108" s="464"/>
    </row>
    <row r="109" spans="1:1" ht="16">
      <c r="A109" s="464"/>
    </row>
    <row r="110" spans="1:1" ht="16">
      <c r="A110" s="464"/>
    </row>
    <row r="111" spans="1:1" ht="16">
      <c r="A111" s="464"/>
    </row>
    <row r="112" spans="1:1" ht="16">
      <c r="A112" s="464"/>
    </row>
    <row r="113" spans="1:1" ht="16">
      <c r="A113" s="464"/>
    </row>
    <row r="114" spans="1:1" ht="16">
      <c r="A114" s="464"/>
    </row>
    <row r="115" spans="1:1" ht="16">
      <c r="A115" s="464"/>
    </row>
    <row r="116" spans="1:1" ht="16">
      <c r="A116" s="464"/>
    </row>
    <row r="117" spans="1:1" ht="16">
      <c r="A117" s="464"/>
    </row>
    <row r="118" spans="1:1" ht="16">
      <c r="A118" s="464"/>
    </row>
    <row r="119" spans="1:1" ht="16">
      <c r="A119" s="464"/>
    </row>
    <row r="120" spans="1:1" ht="16">
      <c r="A120" s="464"/>
    </row>
    <row r="121" spans="1:1" ht="16">
      <c r="A121" s="464"/>
    </row>
    <row r="122" spans="1:1" ht="16">
      <c r="A122" s="464"/>
    </row>
    <row r="123" spans="1:1" ht="16">
      <c r="A123" s="464"/>
    </row>
    <row r="124" spans="1:1" ht="16">
      <c r="A124" s="464"/>
    </row>
    <row r="125" spans="1:1" ht="16">
      <c r="A125" s="464"/>
    </row>
    <row r="126" spans="1:1" ht="16">
      <c r="A126" s="464"/>
    </row>
    <row r="127" spans="1:1" ht="16">
      <c r="A127" s="464"/>
    </row>
    <row r="128" spans="1:1" ht="16">
      <c r="A128" s="464"/>
    </row>
    <row r="129" spans="1:1" ht="16">
      <c r="A129" s="464"/>
    </row>
    <row r="130" spans="1:1" ht="16">
      <c r="A130" s="464"/>
    </row>
    <row r="131" spans="1:1" ht="16">
      <c r="A131" s="464"/>
    </row>
    <row r="132" spans="1:1" ht="16">
      <c r="A132" s="464"/>
    </row>
    <row r="133" spans="1:1" ht="16">
      <c r="A133" s="464"/>
    </row>
    <row r="134" spans="1:1" ht="16">
      <c r="A134" s="464"/>
    </row>
    <row r="135" spans="1:1" ht="16">
      <c r="A135" s="464"/>
    </row>
    <row r="136" spans="1:1" ht="16">
      <c r="A136" s="464"/>
    </row>
    <row r="137" spans="1:1" ht="16">
      <c r="A137" s="464"/>
    </row>
    <row r="138" spans="1:1" ht="16">
      <c r="A138" s="464"/>
    </row>
    <row r="139" spans="1:1" ht="16">
      <c r="A139" s="464"/>
    </row>
    <row r="140" spans="1:1" ht="16">
      <c r="A140" s="464"/>
    </row>
    <row r="141" spans="1:1" ht="16">
      <c r="A141" s="464"/>
    </row>
    <row r="142" spans="1:1" ht="16">
      <c r="A142" s="464"/>
    </row>
    <row r="143" spans="1:1" ht="16">
      <c r="A143" s="464"/>
    </row>
    <row r="144" spans="1:1" ht="16">
      <c r="A144" s="464"/>
    </row>
    <row r="145" spans="1:1" ht="16">
      <c r="A145" s="464"/>
    </row>
    <row r="146" spans="1:1" ht="16">
      <c r="A146" s="464"/>
    </row>
    <row r="147" spans="1:1" ht="16">
      <c r="A147" s="464"/>
    </row>
    <row r="148" spans="1:1" ht="16">
      <c r="A148" s="464"/>
    </row>
    <row r="149" spans="1:1" ht="16">
      <c r="A149" s="464"/>
    </row>
    <row r="150" spans="1:1" ht="16">
      <c r="A150" s="464"/>
    </row>
    <row r="151" spans="1:1" ht="16">
      <c r="A151" s="464"/>
    </row>
    <row r="152" spans="1:1" ht="16">
      <c r="A152" s="464"/>
    </row>
    <row r="153" spans="1:1" ht="16">
      <c r="A153" s="464"/>
    </row>
    <row r="154" spans="1:1" ht="16">
      <c r="A154" s="464"/>
    </row>
    <row r="155" spans="1:1" ht="16">
      <c r="A155" s="464"/>
    </row>
    <row r="156" spans="1:1" ht="16">
      <c r="A156" s="464"/>
    </row>
    <row r="157" spans="1:1" ht="16">
      <c r="A157" s="464"/>
    </row>
    <row r="158" spans="1:1" ht="16">
      <c r="A158" s="464"/>
    </row>
    <row r="159" spans="1:1" ht="16">
      <c r="A159" s="464"/>
    </row>
    <row r="160" spans="1:1" ht="16">
      <c r="A160" s="464"/>
    </row>
    <row r="161" spans="1:1" ht="16">
      <c r="A161" s="464"/>
    </row>
    <row r="162" spans="1:1" ht="16">
      <c r="A162" s="464"/>
    </row>
    <row r="163" spans="1:1" ht="16">
      <c r="A163" s="464"/>
    </row>
    <row r="164" spans="1:1" ht="16">
      <c r="A164" s="464"/>
    </row>
    <row r="165" spans="1:1" ht="16">
      <c r="A165" s="464"/>
    </row>
    <row r="166" spans="1:1" ht="16">
      <c r="A166" s="464"/>
    </row>
    <row r="167" spans="1:1" ht="16">
      <c r="A167" s="464"/>
    </row>
    <row r="168" spans="1:1" ht="16">
      <c r="A168" s="464"/>
    </row>
    <row r="169" spans="1:1" ht="16">
      <c r="A169" s="464"/>
    </row>
    <row r="170" spans="1:1" ht="16">
      <c r="A170" s="464"/>
    </row>
    <row r="171" spans="1:1" ht="16">
      <c r="A171" s="464"/>
    </row>
    <row r="172" spans="1:1" ht="16">
      <c r="A172" s="464"/>
    </row>
    <row r="173" spans="1:1" ht="16">
      <c r="A173" s="464"/>
    </row>
    <row r="174" spans="1:1" ht="16">
      <c r="A174" s="464"/>
    </row>
    <row r="175" spans="1:1" ht="16">
      <c r="A175" s="464"/>
    </row>
    <row r="176" spans="1:1" ht="16">
      <c r="A176" s="464"/>
    </row>
    <row r="177" spans="1:1" ht="16">
      <c r="A177" s="464"/>
    </row>
    <row r="178" spans="1:1" ht="16">
      <c r="A178" s="464"/>
    </row>
    <row r="179" spans="1:1" ht="16">
      <c r="A179" s="464"/>
    </row>
    <row r="180" spans="1:1" ht="16">
      <c r="A180" s="464"/>
    </row>
    <row r="181" spans="1:1" ht="16">
      <c r="A181" s="464"/>
    </row>
    <row r="182" spans="1:1" ht="16">
      <c r="A182" s="464"/>
    </row>
    <row r="183" spans="1:1" ht="16">
      <c r="A183" s="464"/>
    </row>
    <row r="184" spans="1:1" ht="16">
      <c r="A184" s="464"/>
    </row>
    <row r="185" spans="1:1" ht="16">
      <c r="A185" s="464"/>
    </row>
    <row r="186" spans="1:1" ht="16">
      <c r="A186" s="464"/>
    </row>
    <row r="187" spans="1:1" ht="16">
      <c r="A187" s="464"/>
    </row>
    <row r="188" spans="1:1" ht="16">
      <c r="A188" s="464"/>
    </row>
    <row r="189" spans="1:1" ht="16">
      <c r="A189" s="464"/>
    </row>
    <row r="190" spans="1:1" ht="16">
      <c r="A190" s="464"/>
    </row>
    <row r="191" spans="1:1" ht="16">
      <c r="A191" s="464"/>
    </row>
    <row r="192" spans="1:1" ht="16">
      <c r="A192" s="464"/>
    </row>
    <row r="193" spans="1:1" ht="16">
      <c r="A193" s="464"/>
    </row>
    <row r="194" spans="1:1" ht="16">
      <c r="A194" s="464"/>
    </row>
    <row r="195" spans="1:1" ht="16">
      <c r="A195" s="464"/>
    </row>
    <row r="196" spans="1:1" ht="16">
      <c r="A196" s="464"/>
    </row>
    <row r="197" spans="1:1" ht="16">
      <c r="A197" s="464"/>
    </row>
    <row r="198" spans="1:1" ht="16">
      <c r="A198" s="464"/>
    </row>
    <row r="199" spans="1:1" ht="16">
      <c r="A199" s="464"/>
    </row>
    <row r="200" spans="1:1" ht="16">
      <c r="A200" s="464"/>
    </row>
    <row r="201" spans="1:1" ht="16">
      <c r="A201" s="464"/>
    </row>
    <row r="202" spans="1:1" ht="16">
      <c r="A202" s="464"/>
    </row>
    <row r="203" spans="1:1" ht="16">
      <c r="A203" s="464"/>
    </row>
    <row r="204" spans="1:1" ht="16">
      <c r="A204" s="464"/>
    </row>
    <row r="205" spans="1:1" ht="16">
      <c r="A205" s="464"/>
    </row>
    <row r="206" spans="1:1" ht="16">
      <c r="A206" s="464"/>
    </row>
    <row r="207" spans="1:1" ht="16">
      <c r="A207" s="464"/>
    </row>
    <row r="208" spans="1:1" ht="16">
      <c r="A208" s="464"/>
    </row>
    <row r="209" spans="1:1" ht="16">
      <c r="A209" s="464"/>
    </row>
    <row r="210" spans="1:1" ht="16">
      <c r="A210" s="464"/>
    </row>
    <row r="211" spans="1:1" ht="16">
      <c r="A211" s="464"/>
    </row>
    <row r="212" spans="1:1" ht="16">
      <c r="A212" s="464"/>
    </row>
    <row r="213" spans="1:1" ht="16">
      <c r="A213" s="464"/>
    </row>
    <row r="214" spans="1:1" ht="16">
      <c r="A214" s="464"/>
    </row>
    <row r="215" spans="1:1" ht="16">
      <c r="A215" s="464"/>
    </row>
    <row r="216" spans="1:1" ht="16">
      <c r="A216" s="464"/>
    </row>
    <row r="217" spans="1:1" ht="16">
      <c r="A217" s="464"/>
    </row>
    <row r="218" spans="1:1" ht="16">
      <c r="A218" s="464"/>
    </row>
    <row r="219" spans="1:1" ht="16">
      <c r="A219" s="464"/>
    </row>
    <row r="220" spans="1:1" ht="16">
      <c r="A220" s="464"/>
    </row>
    <row r="221" spans="1:1" ht="16">
      <c r="A221" s="464"/>
    </row>
    <row r="222" spans="1:1" ht="16">
      <c r="A222" s="464"/>
    </row>
    <row r="223" spans="1:1" ht="16">
      <c r="A223" s="464"/>
    </row>
    <row r="224" spans="1:1" ht="16">
      <c r="A224" s="464"/>
    </row>
    <row r="225" spans="1:1" ht="16">
      <c r="A225" s="464"/>
    </row>
    <row r="226" spans="1:1" ht="16">
      <c r="A226" s="464"/>
    </row>
    <row r="227" spans="1:1" ht="16">
      <c r="A227" s="464"/>
    </row>
    <row r="228" spans="1:1" ht="16">
      <c r="A228" s="464"/>
    </row>
    <row r="229" spans="1:1" ht="16">
      <c r="A229" s="464"/>
    </row>
    <row r="230" spans="1:1" ht="16">
      <c r="A230" s="464"/>
    </row>
    <row r="231" spans="1:1" ht="16">
      <c r="A231" s="464"/>
    </row>
    <row r="232" spans="1:1" ht="16">
      <c r="A232" s="464"/>
    </row>
    <row r="233" spans="1:1" ht="16">
      <c r="A233" s="464"/>
    </row>
    <row r="234" spans="1:1" ht="16">
      <c r="A234" s="464"/>
    </row>
    <row r="235" spans="1:1" ht="16">
      <c r="A235" s="464"/>
    </row>
    <row r="236" spans="1:1" ht="16">
      <c r="A236" s="464"/>
    </row>
    <row r="237" spans="1:1" ht="16">
      <c r="A237" s="464"/>
    </row>
    <row r="238" spans="1:1" ht="16">
      <c r="A238" s="464"/>
    </row>
    <row r="239" spans="1:1" ht="16">
      <c r="A239" s="464"/>
    </row>
    <row r="240" spans="1:1" ht="16">
      <c r="A240" s="464"/>
    </row>
    <row r="241" spans="1:1" ht="16">
      <c r="A241" s="464"/>
    </row>
    <row r="242" spans="1:1" ht="16">
      <c r="A242" s="464"/>
    </row>
    <row r="243" spans="1:1" ht="16">
      <c r="A243" s="464"/>
    </row>
    <row r="244" spans="1:1" ht="16">
      <c r="A244" s="464"/>
    </row>
    <row r="245" spans="1:1" ht="16">
      <c r="A245" s="464"/>
    </row>
    <row r="246" spans="1:1" ht="16">
      <c r="A246" s="464"/>
    </row>
    <row r="247" spans="1:1" ht="16">
      <c r="A247" s="464"/>
    </row>
    <row r="248" spans="1:1" ht="16">
      <c r="A248" s="464"/>
    </row>
    <row r="249" spans="1:1" ht="16">
      <c r="A249" s="464"/>
    </row>
    <row r="250" spans="1:1" ht="16">
      <c r="A250" s="464"/>
    </row>
    <row r="251" spans="1:1" ht="16">
      <c r="A251" s="464"/>
    </row>
    <row r="252" spans="1:1" ht="16">
      <c r="A252" s="464"/>
    </row>
    <row r="253" spans="1:1" ht="16">
      <c r="A253" s="464"/>
    </row>
    <row r="254" spans="1:1" ht="16">
      <c r="A254" s="464"/>
    </row>
    <row r="255" spans="1:1" ht="16">
      <c r="A255" s="464"/>
    </row>
    <row r="256" spans="1:1" ht="16">
      <c r="A256" s="464"/>
    </row>
    <row r="257" spans="1:1" ht="16">
      <c r="A257" s="464"/>
    </row>
    <row r="258" spans="1:1" ht="16">
      <c r="A258" s="464"/>
    </row>
    <row r="259" spans="1:1" ht="16">
      <c r="A259" s="464"/>
    </row>
    <row r="260" spans="1:1" ht="16">
      <c r="A260" s="464"/>
    </row>
    <row r="261" spans="1:1" ht="16">
      <c r="A261" s="464"/>
    </row>
    <row r="262" spans="1:1" ht="16">
      <c r="A262" s="464"/>
    </row>
    <row r="263" spans="1:1" ht="16">
      <c r="A263" s="464"/>
    </row>
    <row r="264" spans="1:1" ht="16">
      <c r="A264" s="464"/>
    </row>
    <row r="265" spans="1:1" ht="16">
      <c r="A265" s="464"/>
    </row>
    <row r="266" spans="1:1" ht="16">
      <c r="A266" s="464"/>
    </row>
    <row r="267" spans="1:1" ht="16">
      <c r="A267" s="464"/>
    </row>
    <row r="268" spans="1:1" ht="16">
      <c r="A268" s="464"/>
    </row>
    <row r="269" spans="1:1" ht="16">
      <c r="A269" s="464"/>
    </row>
    <row r="270" spans="1:1" ht="16">
      <c r="A270" s="464"/>
    </row>
    <row r="271" spans="1:1" ht="16">
      <c r="A271" s="464"/>
    </row>
    <row r="272" spans="1:1" ht="16">
      <c r="A272" s="464"/>
    </row>
    <row r="273" spans="1:1" ht="16">
      <c r="A273" s="464"/>
    </row>
    <row r="274" spans="1:1" ht="16">
      <c r="A274" s="464"/>
    </row>
    <row r="275" spans="1:1" ht="16">
      <c r="A275" s="464"/>
    </row>
    <row r="276" spans="1:1" ht="16">
      <c r="A276" s="464"/>
    </row>
    <row r="277" spans="1:1" ht="16">
      <c r="A277" s="464"/>
    </row>
    <row r="278" spans="1:1" ht="16">
      <c r="A278" s="464"/>
    </row>
    <row r="279" spans="1:1" ht="16">
      <c r="A279" s="464"/>
    </row>
    <row r="280" spans="1:1" ht="16">
      <c r="A280" s="464"/>
    </row>
    <row r="281" spans="1:1" ht="16">
      <c r="A281" s="464"/>
    </row>
    <row r="282" spans="1:1" ht="16">
      <c r="A282" s="464"/>
    </row>
    <row r="283" spans="1:1" ht="16">
      <c r="A283" s="464"/>
    </row>
    <row r="284" spans="1:1" ht="16">
      <c r="A284" s="464"/>
    </row>
    <row r="285" spans="1:1" ht="16">
      <c r="A285" s="464"/>
    </row>
    <row r="286" spans="1:1" ht="16">
      <c r="A286" s="464"/>
    </row>
    <row r="287" spans="1:1" ht="16">
      <c r="A287" s="464"/>
    </row>
    <row r="288" spans="1:1" ht="16">
      <c r="A288" s="464"/>
    </row>
    <row r="289" spans="1:1" ht="16">
      <c r="A289" s="464"/>
    </row>
    <row r="290" spans="1:1" ht="16">
      <c r="A290" s="464"/>
    </row>
    <row r="291" spans="1:1" ht="16">
      <c r="A291" s="464"/>
    </row>
    <row r="292" spans="1:1" ht="16">
      <c r="A292" s="464"/>
    </row>
    <row r="293" spans="1:1" ht="16">
      <c r="A293" s="464"/>
    </row>
    <row r="294" spans="1:1" ht="16">
      <c r="A294" s="464"/>
    </row>
    <row r="295" spans="1:1" ht="16">
      <c r="A295" s="464"/>
    </row>
    <row r="296" spans="1:1" ht="16">
      <c r="A296" s="464"/>
    </row>
    <row r="297" spans="1:1" ht="16">
      <c r="A297" s="464"/>
    </row>
    <row r="298" spans="1:1" ht="16">
      <c r="A298" s="464"/>
    </row>
    <row r="299" spans="1:1" ht="16">
      <c r="A299" s="464"/>
    </row>
    <row r="300" spans="1:1" ht="16">
      <c r="A300" s="464"/>
    </row>
    <row r="301" spans="1:1" ht="16">
      <c r="A301" s="464"/>
    </row>
    <row r="302" spans="1:1" ht="16">
      <c r="A302" s="464"/>
    </row>
    <row r="303" spans="1:1" ht="16">
      <c r="A303" s="464"/>
    </row>
    <row r="304" spans="1:1" ht="16">
      <c r="A304" s="464"/>
    </row>
    <row r="305" spans="1:1" ht="16">
      <c r="A305" s="464"/>
    </row>
    <row r="306" spans="1:1" ht="16">
      <c r="A306" s="464"/>
    </row>
    <row r="307" spans="1:1" ht="16">
      <c r="A307" s="464"/>
    </row>
    <row r="308" spans="1:1" ht="16">
      <c r="A308" s="464"/>
    </row>
    <row r="309" spans="1:1" ht="16">
      <c r="A309" s="464"/>
    </row>
    <row r="310" spans="1:1" ht="16">
      <c r="A310" s="464"/>
    </row>
    <row r="311" spans="1:1" ht="16">
      <c r="A311" s="464"/>
    </row>
    <row r="312" spans="1:1" ht="16">
      <c r="A312" s="464"/>
    </row>
    <row r="313" spans="1:1" ht="16">
      <c r="A313" s="464"/>
    </row>
    <row r="314" spans="1:1" ht="16">
      <c r="A314" s="464"/>
    </row>
    <row r="315" spans="1:1" ht="16">
      <c r="A315" s="464"/>
    </row>
    <row r="316" spans="1:1" ht="16">
      <c r="A316" s="464"/>
    </row>
    <row r="317" spans="1:1" ht="16">
      <c r="A317" s="464"/>
    </row>
    <row r="318" spans="1:1" ht="16">
      <c r="A318" s="464"/>
    </row>
    <row r="319" spans="1:1" ht="16">
      <c r="A319" s="464"/>
    </row>
    <row r="320" spans="1:1" ht="16">
      <c r="A320" s="464"/>
    </row>
    <row r="321" spans="1:1" ht="16">
      <c r="A321" s="464"/>
    </row>
    <row r="322" spans="1:1" ht="16">
      <c r="A322" s="464"/>
    </row>
    <row r="323" spans="1:1" ht="16">
      <c r="A323" s="464"/>
    </row>
    <row r="324" spans="1:1" ht="16">
      <c r="A324" s="464"/>
    </row>
    <row r="325" spans="1:1" ht="16">
      <c r="A325" s="464"/>
    </row>
    <row r="326" spans="1:1" ht="16">
      <c r="A326" s="464"/>
    </row>
    <row r="327" spans="1:1" ht="16">
      <c r="A327" s="464"/>
    </row>
    <row r="328" spans="1:1" ht="16">
      <c r="A328" s="464"/>
    </row>
    <row r="329" spans="1:1" ht="16">
      <c r="A329" s="464"/>
    </row>
    <row r="330" spans="1:1" ht="16">
      <c r="A330" s="464"/>
    </row>
    <row r="331" spans="1:1" ht="16">
      <c r="A331" s="464"/>
    </row>
    <row r="332" spans="1:1" ht="16">
      <c r="A332" s="464"/>
    </row>
    <row r="333" spans="1:1" ht="16">
      <c r="A333" s="464"/>
    </row>
    <row r="334" spans="1:1" ht="16">
      <c r="A334" s="464"/>
    </row>
    <row r="335" spans="1:1" ht="16">
      <c r="A335" s="464"/>
    </row>
    <row r="336" spans="1:1" ht="16">
      <c r="A336" s="464"/>
    </row>
    <row r="337" spans="1:1" ht="16">
      <c r="A337" s="464"/>
    </row>
    <row r="338" spans="1:1" ht="16">
      <c r="A338" s="464"/>
    </row>
    <row r="339" spans="1:1" ht="16">
      <c r="A339" s="464"/>
    </row>
    <row r="340" spans="1:1" ht="16">
      <c r="A340" s="464"/>
    </row>
    <row r="341" spans="1:1" ht="16">
      <c r="A341" s="464"/>
    </row>
    <row r="342" spans="1:1" ht="16">
      <c r="A342" s="464"/>
    </row>
    <row r="343" spans="1:1" ht="16">
      <c r="A343" s="464"/>
    </row>
    <row r="344" spans="1:1" ht="16">
      <c r="A344" s="464"/>
    </row>
    <row r="345" spans="1:1" ht="16">
      <c r="A345" s="464"/>
    </row>
    <row r="346" spans="1:1" ht="16">
      <c r="A346" s="464"/>
    </row>
    <row r="347" spans="1:1" ht="16">
      <c r="A347" s="464"/>
    </row>
    <row r="348" spans="1:1" ht="16">
      <c r="A348" s="464"/>
    </row>
    <row r="349" spans="1:1" ht="16">
      <c r="A349" s="464"/>
    </row>
    <row r="350" spans="1:1" ht="16">
      <c r="A350" s="464"/>
    </row>
    <row r="351" spans="1:1" ht="16">
      <c r="A351" s="464"/>
    </row>
    <row r="352" spans="1:1" ht="16">
      <c r="A352" s="464"/>
    </row>
    <row r="353" spans="1:1" ht="16">
      <c r="A353" s="464"/>
    </row>
    <row r="354" spans="1:1" ht="16">
      <c r="A354" s="464"/>
    </row>
    <row r="355" spans="1:1" ht="16">
      <c r="A355" s="464"/>
    </row>
    <row r="356" spans="1:1" ht="16">
      <c r="A356" s="464"/>
    </row>
    <row r="357" spans="1:1" ht="16">
      <c r="A357" s="464"/>
    </row>
    <row r="358" spans="1:1" ht="16">
      <c r="A358" s="464"/>
    </row>
    <row r="359" spans="1:1" ht="16">
      <c r="A359" s="464"/>
    </row>
    <row r="360" spans="1:1" ht="16">
      <c r="A360" s="464"/>
    </row>
    <row r="361" spans="1:1" ht="16">
      <c r="A361" s="464"/>
    </row>
    <row r="362" spans="1:1" ht="16">
      <c r="A362" s="464"/>
    </row>
    <row r="363" spans="1:1" ht="16">
      <c r="A363" s="464"/>
    </row>
    <row r="364" spans="1:1" ht="16">
      <c r="A364" s="464"/>
    </row>
    <row r="365" spans="1:1" ht="16">
      <c r="A365" s="464"/>
    </row>
    <row r="366" spans="1:1" ht="16">
      <c r="A366" s="464"/>
    </row>
    <row r="367" spans="1:1" ht="16">
      <c r="A367" s="464"/>
    </row>
    <row r="368" spans="1:1" ht="16">
      <c r="A368" s="464"/>
    </row>
    <row r="369" spans="1:1" ht="16">
      <c r="A369" s="464"/>
    </row>
    <row r="370" spans="1:1" ht="16">
      <c r="A370" s="464"/>
    </row>
    <row r="371" spans="1:1" ht="16">
      <c r="A371" s="464"/>
    </row>
    <row r="372" spans="1:1" ht="16">
      <c r="A372" s="464"/>
    </row>
    <row r="373" spans="1:1" ht="16">
      <c r="A373" s="464"/>
    </row>
    <row r="374" spans="1:1" ht="16">
      <c r="A374" s="464"/>
    </row>
    <row r="375" spans="1:1" ht="16">
      <c r="A375" s="464"/>
    </row>
    <row r="376" spans="1:1" ht="16">
      <c r="A376" s="464"/>
    </row>
    <row r="377" spans="1:1" ht="16">
      <c r="A377" s="464"/>
    </row>
    <row r="378" spans="1:1" ht="16">
      <c r="A378" s="464"/>
    </row>
    <row r="379" spans="1:1" ht="16">
      <c r="A379" s="464"/>
    </row>
    <row r="380" spans="1:1" ht="16">
      <c r="A380" s="464"/>
    </row>
    <row r="381" spans="1:1" ht="16">
      <c r="A381" s="464"/>
    </row>
    <row r="382" spans="1:1" ht="16">
      <c r="A382" s="464"/>
    </row>
    <row r="383" spans="1:1" ht="16">
      <c r="A383" s="464"/>
    </row>
    <row r="384" spans="1:1" ht="16">
      <c r="A384" s="464"/>
    </row>
    <row r="385" spans="1:1" ht="16">
      <c r="A385" s="464"/>
    </row>
    <row r="386" spans="1:1" ht="16">
      <c r="A386" s="464"/>
    </row>
    <row r="387" spans="1:1" ht="16">
      <c r="A387" s="464"/>
    </row>
    <row r="388" spans="1:1" ht="16">
      <c r="A388" s="464"/>
    </row>
    <row r="389" spans="1:1" ht="16">
      <c r="A389" s="464"/>
    </row>
    <row r="390" spans="1:1" ht="16">
      <c r="A390" s="464"/>
    </row>
    <row r="391" spans="1:1" ht="16">
      <c r="A391" s="464"/>
    </row>
    <row r="392" spans="1:1" ht="16">
      <c r="A392" s="464"/>
    </row>
    <row r="393" spans="1:1" ht="16">
      <c r="A393" s="464"/>
    </row>
    <row r="394" spans="1:1" ht="16">
      <c r="A394" s="464"/>
    </row>
    <row r="395" spans="1:1" ht="16">
      <c r="A395" s="464"/>
    </row>
    <row r="396" spans="1:1" ht="16">
      <c r="A396" s="464"/>
    </row>
    <row r="397" spans="1:1" ht="16">
      <c r="A397" s="464"/>
    </row>
    <row r="398" spans="1:1" ht="16">
      <c r="A398" s="464"/>
    </row>
    <row r="399" spans="1:1" ht="16">
      <c r="A399" s="464"/>
    </row>
    <row r="400" spans="1:1" ht="16">
      <c r="A400" s="464"/>
    </row>
    <row r="401" spans="1:1" ht="16">
      <c r="A401" s="464"/>
    </row>
    <row r="402" spans="1:1" ht="16">
      <c r="A402" s="464"/>
    </row>
    <row r="403" spans="1:1" ht="16">
      <c r="A403" s="464"/>
    </row>
    <row r="404" spans="1:1" ht="16">
      <c r="A404" s="464"/>
    </row>
    <row r="405" spans="1:1" ht="16">
      <c r="A405" s="464"/>
    </row>
    <row r="406" spans="1:1" ht="16">
      <c r="A406" s="464"/>
    </row>
    <row r="407" spans="1:1" ht="16">
      <c r="A407" s="464"/>
    </row>
    <row r="408" spans="1:1" ht="16">
      <c r="A408" s="464"/>
    </row>
    <row r="409" spans="1:1" ht="16">
      <c r="A409" s="464"/>
    </row>
    <row r="410" spans="1:1" ht="16">
      <c r="A410" s="464"/>
    </row>
    <row r="411" spans="1:1" ht="16">
      <c r="A411" s="464"/>
    </row>
    <row r="412" spans="1:1" ht="16">
      <c r="A412" s="464"/>
    </row>
    <row r="413" spans="1:1" ht="16">
      <c r="A413" s="464"/>
    </row>
    <row r="414" spans="1:1" ht="16">
      <c r="A414" s="464"/>
    </row>
    <row r="415" spans="1:1" ht="16">
      <c r="A415" s="464"/>
    </row>
    <row r="416" spans="1:1" ht="16">
      <c r="A416" s="464"/>
    </row>
    <row r="417" spans="1:1" ht="16">
      <c r="A417" s="464"/>
    </row>
    <row r="418" spans="1:1" ht="16">
      <c r="A418" s="464"/>
    </row>
    <row r="419" spans="1:1" ht="16">
      <c r="A419" s="464"/>
    </row>
    <row r="420" spans="1:1" ht="16">
      <c r="A420" s="464"/>
    </row>
    <row r="421" spans="1:1" ht="16">
      <c r="A421" s="464"/>
    </row>
    <row r="422" spans="1:1" ht="16">
      <c r="A422" s="464"/>
    </row>
    <row r="423" spans="1:1" ht="16">
      <c r="A423" s="464"/>
    </row>
    <row r="424" spans="1:1" ht="16">
      <c r="A424" s="464"/>
    </row>
    <row r="425" spans="1:1" ht="16">
      <c r="A425" s="464"/>
    </row>
    <row r="426" spans="1:1" ht="16">
      <c r="A426" s="464"/>
    </row>
    <row r="427" spans="1:1" ht="16">
      <c r="A427" s="464"/>
    </row>
    <row r="428" spans="1:1" ht="16">
      <c r="A428" s="464"/>
    </row>
    <row r="429" spans="1:1" ht="16">
      <c r="A429" s="464"/>
    </row>
    <row r="430" spans="1:1" ht="16">
      <c r="A430" s="464"/>
    </row>
    <row r="431" spans="1:1" ht="16">
      <c r="A431" s="464"/>
    </row>
    <row r="432" spans="1:1" ht="16">
      <c r="A432" s="464"/>
    </row>
    <row r="433" spans="1:1" ht="16">
      <c r="A433" s="464"/>
    </row>
    <row r="434" spans="1:1" ht="16">
      <c r="A434" s="464"/>
    </row>
    <row r="435" spans="1:1" ht="16">
      <c r="A435" s="464"/>
    </row>
    <row r="436" spans="1:1" ht="16">
      <c r="A436" s="464"/>
    </row>
    <row r="437" spans="1:1" ht="16">
      <c r="A437" s="464"/>
    </row>
    <row r="438" spans="1:1" ht="16">
      <c r="A438" s="464"/>
    </row>
    <row r="439" spans="1:1" ht="16">
      <c r="A439" s="464"/>
    </row>
    <row r="440" spans="1:1" ht="16">
      <c r="A440" s="464"/>
    </row>
    <row r="441" spans="1:1" ht="16">
      <c r="A441" s="464"/>
    </row>
    <row r="442" spans="1:1" ht="16">
      <c r="A442" s="464"/>
    </row>
    <row r="443" spans="1:1" ht="16">
      <c r="A443" s="464"/>
    </row>
    <row r="444" spans="1:1" ht="16">
      <c r="A444" s="464"/>
    </row>
    <row r="445" spans="1:1" ht="16">
      <c r="A445" s="464"/>
    </row>
    <row r="446" spans="1:1" ht="16">
      <c r="A446" s="464"/>
    </row>
    <row r="447" spans="1:1" ht="16">
      <c r="A447" s="464"/>
    </row>
    <row r="448" spans="1:1" ht="16">
      <c r="A448" s="464"/>
    </row>
    <row r="449" spans="1:1" ht="16">
      <c r="A449" s="464"/>
    </row>
    <row r="450" spans="1:1" ht="16">
      <c r="A450" s="464"/>
    </row>
    <row r="451" spans="1:1" ht="16">
      <c r="A451" s="464"/>
    </row>
    <row r="452" spans="1:1" ht="16">
      <c r="A452" s="464"/>
    </row>
    <row r="453" spans="1:1" ht="16">
      <c r="A453" s="464"/>
    </row>
    <row r="454" spans="1:1" ht="16">
      <c r="A454" s="464"/>
    </row>
    <row r="455" spans="1:1" ht="16">
      <c r="A455" s="464"/>
    </row>
    <row r="456" spans="1:1" ht="16">
      <c r="A456" s="464"/>
    </row>
    <row r="457" spans="1:1" ht="16">
      <c r="A457" s="464"/>
    </row>
    <row r="458" spans="1:1" ht="16">
      <c r="A458" s="464"/>
    </row>
    <row r="459" spans="1:1" ht="16">
      <c r="A459" s="464"/>
    </row>
    <row r="460" spans="1:1" ht="16">
      <c r="A460" s="464"/>
    </row>
    <row r="461" spans="1:1" ht="16">
      <c r="A461" s="464"/>
    </row>
    <row r="462" spans="1:1" ht="16">
      <c r="A462" s="464"/>
    </row>
    <row r="463" spans="1:1" ht="16">
      <c r="A463" s="464"/>
    </row>
    <row r="464" spans="1:1" ht="16">
      <c r="A464" s="464"/>
    </row>
    <row r="465" spans="1:1" ht="16">
      <c r="A465" s="464"/>
    </row>
    <row r="466" spans="1:1" ht="16">
      <c r="A466" s="464"/>
    </row>
    <row r="467" spans="1:1" ht="16">
      <c r="A467" s="464"/>
    </row>
    <row r="468" spans="1:1" ht="16">
      <c r="A468" s="464"/>
    </row>
    <row r="469" spans="1:1" ht="16">
      <c r="A469" s="464"/>
    </row>
    <row r="470" spans="1:1" ht="16">
      <c r="A470" s="464"/>
    </row>
    <row r="471" spans="1:1" ht="16">
      <c r="A471" s="464"/>
    </row>
    <row r="472" spans="1:1" ht="16">
      <c r="A472" s="464"/>
    </row>
    <row r="473" spans="1:1" ht="16">
      <c r="A473" s="464"/>
    </row>
    <row r="474" spans="1:1" ht="16">
      <c r="A474" s="464"/>
    </row>
    <row r="475" spans="1:1" ht="16">
      <c r="A475" s="464"/>
    </row>
    <row r="476" spans="1:1" ht="16">
      <c r="A476" s="464"/>
    </row>
    <row r="477" spans="1:1" ht="16">
      <c r="A477" s="464"/>
    </row>
    <row r="478" spans="1:1" ht="16">
      <c r="A478" s="464"/>
    </row>
    <row r="479" spans="1:1" ht="16">
      <c r="A479" s="464"/>
    </row>
    <row r="480" spans="1:1" ht="16">
      <c r="A480" s="464"/>
    </row>
    <row r="481" spans="1:1" ht="16">
      <c r="A481" s="464"/>
    </row>
    <row r="482" spans="1:1" ht="16">
      <c r="A482" s="464"/>
    </row>
    <row r="483" spans="1:1" ht="16">
      <c r="A483" s="464"/>
    </row>
    <row r="484" spans="1:1" ht="16">
      <c r="A484" s="464"/>
    </row>
    <row r="485" spans="1:1" ht="16">
      <c r="A485" s="464"/>
    </row>
    <row r="486" spans="1:1" ht="16">
      <c r="A486" s="464"/>
    </row>
    <row r="487" spans="1:1" ht="16">
      <c r="A487" s="464"/>
    </row>
    <row r="488" spans="1:1" ht="16">
      <c r="A488" s="464"/>
    </row>
    <row r="489" spans="1:1" ht="16">
      <c r="A489" s="464"/>
    </row>
    <row r="490" spans="1:1" ht="16">
      <c r="A490" s="464"/>
    </row>
    <row r="491" spans="1:1" ht="16">
      <c r="A491" s="464"/>
    </row>
    <row r="492" spans="1:1" ht="16">
      <c r="A492" s="464"/>
    </row>
    <row r="493" spans="1:1" ht="16">
      <c r="A493" s="464"/>
    </row>
    <row r="494" spans="1:1" ht="16">
      <c r="A494" s="464"/>
    </row>
    <row r="495" spans="1:1" ht="16">
      <c r="A495" s="464"/>
    </row>
    <row r="496" spans="1:1" ht="16">
      <c r="A496" s="464"/>
    </row>
    <row r="497" spans="1:1" ht="16">
      <c r="A497" s="464"/>
    </row>
    <row r="498" spans="1:1" ht="16">
      <c r="A498" s="464"/>
    </row>
    <row r="499" spans="1:1" ht="16">
      <c r="A499" s="464"/>
    </row>
    <row r="500" spans="1:1" ht="16">
      <c r="A500" s="464"/>
    </row>
    <row r="501" spans="1:1" ht="16">
      <c r="A501" s="464"/>
    </row>
    <row r="502" spans="1:1" ht="16">
      <c r="A502" s="464"/>
    </row>
    <row r="503" spans="1:1" ht="16">
      <c r="A503" s="464"/>
    </row>
    <row r="504" spans="1:1" ht="16">
      <c r="A504" s="464"/>
    </row>
    <row r="505" spans="1:1" ht="16">
      <c r="A505" s="464"/>
    </row>
    <row r="506" spans="1:1" ht="16">
      <c r="A506" s="464"/>
    </row>
    <row r="507" spans="1:1" ht="16">
      <c r="A507" s="464"/>
    </row>
    <row r="508" spans="1:1" ht="16">
      <c r="A508" s="464"/>
    </row>
    <row r="509" spans="1:1" ht="16">
      <c r="A509" s="464"/>
    </row>
    <row r="510" spans="1:1" ht="16">
      <c r="A510" s="464"/>
    </row>
    <row r="511" spans="1:1" ht="16">
      <c r="A511" s="464"/>
    </row>
    <row r="512" spans="1:1" ht="16">
      <c r="A512" s="464"/>
    </row>
    <row r="513" spans="1:1" ht="16">
      <c r="A513" s="464"/>
    </row>
    <row r="514" spans="1:1" ht="16">
      <c r="A514" s="464"/>
    </row>
    <row r="515" spans="1:1" ht="16">
      <c r="A515" s="464"/>
    </row>
    <row r="516" spans="1:1" ht="16">
      <c r="A516" s="464"/>
    </row>
    <row r="517" spans="1:1" ht="16">
      <c r="A517" s="464"/>
    </row>
    <row r="518" spans="1:1" ht="16">
      <c r="A518" s="464"/>
    </row>
    <row r="519" spans="1:1" ht="16">
      <c r="A519" s="464"/>
    </row>
    <row r="520" spans="1:1" ht="16">
      <c r="A520" s="464"/>
    </row>
    <row r="521" spans="1:1" ht="16">
      <c r="A521" s="464"/>
    </row>
    <row r="522" spans="1:1" ht="16">
      <c r="A522" s="464"/>
    </row>
    <row r="523" spans="1:1" ht="16">
      <c r="A523" s="464"/>
    </row>
    <row r="524" spans="1:1" ht="16">
      <c r="A524" s="464"/>
    </row>
    <row r="525" spans="1:1" ht="16">
      <c r="A525" s="464"/>
    </row>
    <row r="526" spans="1:1" ht="16">
      <c r="A526" s="464"/>
    </row>
    <row r="527" spans="1:1" ht="16">
      <c r="A527" s="464"/>
    </row>
    <row r="528" spans="1:1" ht="16">
      <c r="A528" s="464"/>
    </row>
    <row r="529" spans="1:1" ht="16">
      <c r="A529" s="464"/>
    </row>
    <row r="530" spans="1:1" ht="16">
      <c r="A530" s="464"/>
    </row>
    <row r="531" spans="1:1" ht="16">
      <c r="A531" s="464"/>
    </row>
    <row r="532" spans="1:1" ht="16">
      <c r="A532" s="464"/>
    </row>
    <row r="533" spans="1:1" ht="16">
      <c r="A533" s="464"/>
    </row>
    <row r="534" spans="1:1" ht="16">
      <c r="A534" s="464"/>
    </row>
    <row r="535" spans="1:1" ht="16">
      <c r="A535" s="464"/>
    </row>
    <row r="536" spans="1:1" ht="16">
      <c r="A536" s="464"/>
    </row>
    <row r="537" spans="1:1" ht="16">
      <c r="A537" s="464"/>
    </row>
    <row r="538" spans="1:1" ht="16">
      <c r="A538" s="464"/>
    </row>
    <row r="539" spans="1:1" ht="16">
      <c r="A539" s="464"/>
    </row>
    <row r="540" spans="1:1" ht="16">
      <c r="A540" s="464"/>
    </row>
    <row r="541" spans="1:1" ht="16">
      <c r="A541" s="464"/>
    </row>
    <row r="542" spans="1:1" ht="16">
      <c r="A542" s="464"/>
    </row>
    <row r="543" spans="1:1" ht="16">
      <c r="A543" s="464"/>
    </row>
    <row r="544" spans="1:1" ht="16">
      <c r="A544" s="464"/>
    </row>
    <row r="545" spans="1:1" ht="16">
      <c r="A545" s="464"/>
    </row>
    <row r="546" spans="1:1" ht="16">
      <c r="A546" s="464"/>
    </row>
    <row r="547" spans="1:1" ht="16">
      <c r="A547" s="464"/>
    </row>
    <row r="548" spans="1:1" ht="16">
      <c r="A548" s="464"/>
    </row>
    <row r="549" spans="1:1" ht="16">
      <c r="A549" s="464"/>
    </row>
    <row r="550" spans="1:1" ht="16">
      <c r="A550" s="464"/>
    </row>
    <row r="551" spans="1:1" ht="16">
      <c r="A551" s="464"/>
    </row>
    <row r="552" spans="1:1" ht="16">
      <c r="A552" s="464"/>
    </row>
    <row r="553" spans="1:1" ht="16">
      <c r="A553" s="464"/>
    </row>
    <row r="554" spans="1:1" ht="16">
      <c r="A554" s="464"/>
    </row>
    <row r="555" spans="1:1" ht="16">
      <c r="A555" s="464"/>
    </row>
    <row r="556" spans="1:1" ht="16">
      <c r="A556" s="464"/>
    </row>
    <row r="557" spans="1:1" ht="16">
      <c r="A557" s="464"/>
    </row>
    <row r="558" spans="1:1" ht="16">
      <c r="A558" s="464"/>
    </row>
    <row r="559" spans="1:1" ht="16">
      <c r="A559" s="464"/>
    </row>
    <row r="560" spans="1:1" ht="16">
      <c r="A560" s="464"/>
    </row>
    <row r="561" spans="1:1" ht="16">
      <c r="A561" s="464"/>
    </row>
    <row r="562" spans="1:1" ht="16">
      <c r="A562" s="464"/>
    </row>
    <row r="563" spans="1:1" ht="16">
      <c r="A563" s="464"/>
    </row>
    <row r="564" spans="1:1" ht="16">
      <c r="A564" s="464"/>
    </row>
    <row r="565" spans="1:1" ht="16">
      <c r="A565" s="464"/>
    </row>
    <row r="566" spans="1:1" ht="16">
      <c r="A566" s="464"/>
    </row>
    <row r="567" spans="1:1" ht="16">
      <c r="A567" s="464"/>
    </row>
    <row r="568" spans="1:1" ht="16">
      <c r="A568" s="464"/>
    </row>
    <row r="569" spans="1:1" ht="16">
      <c r="A569" s="464"/>
    </row>
    <row r="570" spans="1:1" ht="16">
      <c r="A570" s="464"/>
    </row>
    <row r="571" spans="1:1" ht="16">
      <c r="A571" s="464"/>
    </row>
    <row r="572" spans="1:1" ht="16">
      <c r="A572" s="464"/>
    </row>
    <row r="573" spans="1:1" ht="16">
      <c r="A573" s="464"/>
    </row>
    <row r="574" spans="1:1" ht="16">
      <c r="A574" s="464"/>
    </row>
    <row r="575" spans="1:1" ht="16">
      <c r="A575" s="464"/>
    </row>
    <row r="576" spans="1:1" ht="16">
      <c r="A576" s="464"/>
    </row>
    <row r="577" spans="1:1" ht="16">
      <c r="A577" s="464"/>
    </row>
    <row r="578" spans="1:1" ht="16">
      <c r="A578" s="464"/>
    </row>
    <row r="579" spans="1:1" ht="16">
      <c r="A579" s="464"/>
    </row>
    <row r="580" spans="1:1" ht="16">
      <c r="A580" s="464"/>
    </row>
    <row r="581" spans="1:1" ht="16">
      <c r="A581" s="464"/>
    </row>
    <row r="582" spans="1:1" ht="16">
      <c r="A582" s="464"/>
    </row>
    <row r="583" spans="1:1" ht="16">
      <c r="A583" s="464"/>
    </row>
    <row r="584" spans="1:1" ht="16">
      <c r="A584" s="464"/>
    </row>
    <row r="585" spans="1:1" ht="16">
      <c r="A585" s="464"/>
    </row>
    <row r="586" spans="1:1" ht="16">
      <c r="A586" s="464"/>
    </row>
    <row r="587" spans="1:1" ht="16">
      <c r="A587" s="464"/>
    </row>
    <row r="588" spans="1:1" ht="16">
      <c r="A588" s="464"/>
    </row>
    <row r="589" spans="1:1" ht="16">
      <c r="A589" s="464"/>
    </row>
    <row r="590" spans="1:1" ht="16">
      <c r="A590" s="464"/>
    </row>
    <row r="591" spans="1:1" ht="16">
      <c r="A591" s="464"/>
    </row>
    <row r="592" spans="1:1" ht="16">
      <c r="A592" s="464"/>
    </row>
    <row r="593" spans="1:1" ht="16">
      <c r="A593" s="464"/>
    </row>
    <row r="594" spans="1:1" ht="16">
      <c r="A594" s="464"/>
    </row>
    <row r="595" spans="1:1" ht="16">
      <c r="A595" s="464"/>
    </row>
    <row r="596" spans="1:1" ht="16">
      <c r="A596" s="464"/>
    </row>
    <row r="597" spans="1:1" ht="16">
      <c r="A597" s="464"/>
    </row>
    <row r="598" spans="1:1" ht="16">
      <c r="A598" s="464"/>
    </row>
    <row r="599" spans="1:1" ht="16">
      <c r="A599" s="464"/>
    </row>
    <row r="600" spans="1:1" ht="16">
      <c r="A600" s="464"/>
    </row>
    <row r="601" spans="1:1" ht="16">
      <c r="A601" s="464"/>
    </row>
    <row r="602" spans="1:1" ht="16">
      <c r="A602" s="464"/>
    </row>
    <row r="603" spans="1:1" ht="16">
      <c r="A603" s="464"/>
    </row>
    <row r="604" spans="1:1" ht="16">
      <c r="A604" s="464"/>
    </row>
    <row r="605" spans="1:1" ht="16">
      <c r="A605" s="464"/>
    </row>
    <row r="606" spans="1:1" ht="16">
      <c r="A606" s="464"/>
    </row>
    <row r="607" spans="1:1" ht="16">
      <c r="A607" s="464"/>
    </row>
    <row r="608" spans="1:1" ht="16">
      <c r="A608" s="464"/>
    </row>
    <row r="609" spans="1:1" ht="16">
      <c r="A609" s="464"/>
    </row>
    <row r="610" spans="1:1" ht="16">
      <c r="A610" s="464"/>
    </row>
    <row r="611" spans="1:1" ht="16">
      <c r="A611" s="464"/>
    </row>
    <row r="612" spans="1:1" ht="16">
      <c r="A612" s="464"/>
    </row>
    <row r="613" spans="1:1" ht="16">
      <c r="A613" s="464"/>
    </row>
    <row r="614" spans="1:1" ht="16">
      <c r="A614" s="464"/>
    </row>
    <row r="615" spans="1:1" ht="16">
      <c r="A615" s="464"/>
    </row>
    <row r="616" spans="1:1" ht="16">
      <c r="A616" s="464"/>
    </row>
    <row r="617" spans="1:1" ht="16">
      <c r="A617" s="464"/>
    </row>
    <row r="618" spans="1:1" ht="16">
      <c r="A618" s="464"/>
    </row>
    <row r="619" spans="1:1" ht="16">
      <c r="A619" s="464"/>
    </row>
    <row r="620" spans="1:1" ht="16">
      <c r="A620" s="464"/>
    </row>
    <row r="621" spans="1:1" ht="16">
      <c r="A621" s="464"/>
    </row>
    <row r="622" spans="1:1" ht="16">
      <c r="A622" s="464"/>
    </row>
    <row r="623" spans="1:1" ht="16">
      <c r="A623" s="464"/>
    </row>
    <row r="624" spans="1:1" ht="16">
      <c r="A624" s="464"/>
    </row>
    <row r="625" spans="1:1" ht="16">
      <c r="A625" s="464"/>
    </row>
    <row r="626" spans="1:1" ht="16">
      <c r="A626" s="464"/>
    </row>
    <row r="627" spans="1:1" ht="16">
      <c r="A627" s="464"/>
    </row>
    <row r="628" spans="1:1" ht="16">
      <c r="A628" s="464"/>
    </row>
    <row r="629" spans="1:1" ht="16">
      <c r="A629" s="464"/>
    </row>
    <row r="630" spans="1:1" ht="16">
      <c r="A630" s="464"/>
    </row>
    <row r="631" spans="1:1" ht="16">
      <c r="A631" s="464"/>
    </row>
    <row r="632" spans="1:1" ht="16">
      <c r="A632" s="464"/>
    </row>
    <row r="633" spans="1:1" ht="16">
      <c r="A633" s="464"/>
    </row>
    <row r="634" spans="1:1" ht="16">
      <c r="A634" s="464"/>
    </row>
    <row r="635" spans="1:1" ht="16">
      <c r="A635" s="464"/>
    </row>
    <row r="636" spans="1:1" ht="16">
      <c r="A636" s="464"/>
    </row>
    <row r="637" spans="1:1" ht="16">
      <c r="A637" s="464"/>
    </row>
    <row r="638" spans="1:1" ht="16">
      <c r="A638" s="464"/>
    </row>
    <row r="639" spans="1:1" ht="16">
      <c r="A639" s="464"/>
    </row>
    <row r="640" spans="1:1" ht="16">
      <c r="A640" s="464"/>
    </row>
    <row r="641" spans="1:1" ht="16">
      <c r="A641" s="464"/>
    </row>
    <row r="642" spans="1:1" ht="16">
      <c r="A642" s="464"/>
    </row>
    <row r="643" spans="1:1" ht="16">
      <c r="A643" s="464"/>
    </row>
    <row r="644" spans="1:1" ht="16">
      <c r="A644" s="464"/>
    </row>
    <row r="645" spans="1:1" ht="16">
      <c r="A645" s="464"/>
    </row>
    <row r="646" spans="1:1" ht="16">
      <c r="A646" s="464"/>
    </row>
    <row r="647" spans="1:1" ht="16">
      <c r="A647" s="464"/>
    </row>
    <row r="648" spans="1:1" ht="16">
      <c r="A648" s="464"/>
    </row>
    <row r="649" spans="1:1" ht="16">
      <c r="A649" s="464"/>
    </row>
    <row r="650" spans="1:1" ht="16">
      <c r="A650" s="464"/>
    </row>
    <row r="651" spans="1:1" ht="16">
      <c r="A651" s="464"/>
    </row>
    <row r="652" spans="1:1" ht="16">
      <c r="A652" s="464"/>
    </row>
    <row r="653" spans="1:1" ht="16">
      <c r="A653" s="464"/>
    </row>
    <row r="654" spans="1:1" ht="16">
      <c r="A654" s="464"/>
    </row>
    <row r="655" spans="1:1" ht="16">
      <c r="A655" s="464"/>
    </row>
    <row r="656" spans="1:1" ht="16">
      <c r="A656" s="464"/>
    </row>
    <row r="657" spans="1:1" ht="16">
      <c r="A657" s="464"/>
    </row>
    <row r="658" spans="1:1" ht="16">
      <c r="A658" s="464"/>
    </row>
    <row r="659" spans="1:1" ht="16">
      <c r="A659" s="464"/>
    </row>
    <row r="660" spans="1:1" ht="16">
      <c r="A660" s="464"/>
    </row>
    <row r="661" spans="1:1" ht="16">
      <c r="A661" s="464"/>
    </row>
    <row r="662" spans="1:1" ht="16">
      <c r="A662" s="464"/>
    </row>
    <row r="663" spans="1:1" ht="16">
      <c r="A663" s="464"/>
    </row>
    <row r="664" spans="1:1" ht="16">
      <c r="A664" s="464"/>
    </row>
    <row r="665" spans="1:1" ht="16">
      <c r="A665" s="464"/>
    </row>
    <row r="666" spans="1:1" ht="16">
      <c r="A666" s="464"/>
    </row>
    <row r="667" spans="1:1" ht="16">
      <c r="A667" s="464"/>
    </row>
    <row r="668" spans="1:1" ht="16">
      <c r="A668" s="464"/>
    </row>
    <row r="669" spans="1:1" ht="16">
      <c r="A669" s="464"/>
    </row>
    <row r="670" spans="1:1" ht="16">
      <c r="A670" s="464"/>
    </row>
    <row r="671" spans="1:1" ht="16">
      <c r="A671" s="464"/>
    </row>
    <row r="672" spans="1:1" ht="16">
      <c r="A672" s="464"/>
    </row>
    <row r="673" spans="1:1" ht="16">
      <c r="A673" s="464"/>
    </row>
    <row r="674" spans="1:1" ht="16">
      <c r="A674" s="464"/>
    </row>
    <row r="675" spans="1:1" ht="16">
      <c r="A675" s="464"/>
    </row>
    <row r="676" spans="1:1" ht="16">
      <c r="A676" s="464"/>
    </row>
    <row r="677" spans="1:1" ht="16">
      <c r="A677" s="464"/>
    </row>
    <row r="678" spans="1:1" ht="16">
      <c r="A678" s="464"/>
    </row>
    <row r="679" spans="1:1" ht="16">
      <c r="A679" s="464"/>
    </row>
    <row r="680" spans="1:1" ht="16">
      <c r="A680" s="464"/>
    </row>
    <row r="681" spans="1:1" ht="16">
      <c r="A681" s="464"/>
    </row>
    <row r="682" spans="1:1" ht="16">
      <c r="A682" s="464"/>
    </row>
    <row r="683" spans="1:1" ht="16">
      <c r="A683" s="464"/>
    </row>
    <row r="684" spans="1:1" ht="16">
      <c r="A684" s="464"/>
    </row>
    <row r="685" spans="1:1" ht="16">
      <c r="A685" s="464"/>
    </row>
    <row r="686" spans="1:1" ht="16">
      <c r="A686" s="464"/>
    </row>
    <row r="687" spans="1:1" ht="16">
      <c r="A687" s="464"/>
    </row>
    <row r="688" spans="1:1" ht="16">
      <c r="A688" s="464"/>
    </row>
    <row r="689" spans="1:1" ht="16">
      <c r="A689" s="464"/>
    </row>
    <row r="690" spans="1:1" ht="16">
      <c r="A690" s="464"/>
    </row>
    <row r="691" spans="1:1" ht="16">
      <c r="A691" s="464"/>
    </row>
    <row r="692" spans="1:1" ht="16">
      <c r="A692" s="464"/>
    </row>
    <row r="693" spans="1:1" ht="16">
      <c r="A693" s="464"/>
    </row>
    <row r="694" spans="1:1" ht="16">
      <c r="A694" s="464"/>
    </row>
    <row r="695" spans="1:1" ht="16">
      <c r="A695" s="464"/>
    </row>
    <row r="696" spans="1:1" ht="16">
      <c r="A696" s="464"/>
    </row>
    <row r="697" spans="1:1" ht="16">
      <c r="A697" s="464"/>
    </row>
    <row r="698" spans="1:1" ht="16">
      <c r="A698" s="464"/>
    </row>
    <row r="699" spans="1:1" ht="16">
      <c r="A699" s="464"/>
    </row>
    <row r="700" spans="1:1" ht="16">
      <c r="A700" s="464"/>
    </row>
    <row r="701" spans="1:1" ht="16">
      <c r="A701" s="464"/>
    </row>
    <row r="702" spans="1:1" ht="16">
      <c r="A702" s="464"/>
    </row>
    <row r="703" spans="1:1" ht="16">
      <c r="A703" s="464"/>
    </row>
    <row r="704" spans="1:1" ht="16">
      <c r="A704" s="464"/>
    </row>
    <row r="705" spans="1:1" ht="16">
      <c r="A705" s="464"/>
    </row>
    <row r="706" spans="1:1" ht="16">
      <c r="A706" s="464"/>
    </row>
    <row r="707" spans="1:1" ht="16">
      <c r="A707" s="464"/>
    </row>
    <row r="708" spans="1:1" ht="16">
      <c r="A708" s="464"/>
    </row>
    <row r="709" spans="1:1" ht="16">
      <c r="A709" s="464"/>
    </row>
    <row r="710" spans="1:1" ht="16">
      <c r="A710" s="464"/>
    </row>
    <row r="711" spans="1:1" ht="16">
      <c r="A711" s="464"/>
    </row>
    <row r="712" spans="1:1" ht="16">
      <c r="A712" s="464"/>
    </row>
    <row r="713" spans="1:1" ht="16">
      <c r="A713" s="464"/>
    </row>
    <row r="714" spans="1:1" ht="16">
      <c r="A714" s="464"/>
    </row>
    <row r="715" spans="1:1" ht="16">
      <c r="A715" s="464"/>
    </row>
    <row r="716" spans="1:1" ht="16">
      <c r="A716" s="464"/>
    </row>
    <row r="717" spans="1:1" ht="16">
      <c r="A717" s="464"/>
    </row>
    <row r="718" spans="1:1" ht="16">
      <c r="A718" s="464"/>
    </row>
    <row r="719" spans="1:1" ht="16">
      <c r="A719" s="464"/>
    </row>
    <row r="720" spans="1:1" ht="16">
      <c r="A720" s="464"/>
    </row>
    <row r="721" spans="1:1" ht="16">
      <c r="A721" s="464"/>
    </row>
    <row r="722" spans="1:1" ht="16">
      <c r="A722" s="464"/>
    </row>
    <row r="723" spans="1:1" ht="16">
      <c r="A723" s="464"/>
    </row>
    <row r="724" spans="1:1" ht="16">
      <c r="A724" s="464"/>
    </row>
    <row r="725" spans="1:1" ht="16">
      <c r="A725" s="464"/>
    </row>
    <row r="726" spans="1:1" ht="16">
      <c r="A726" s="464"/>
    </row>
    <row r="727" spans="1:1" ht="16">
      <c r="A727" s="464"/>
    </row>
    <row r="728" spans="1:1" ht="16">
      <c r="A728" s="464"/>
    </row>
    <row r="729" spans="1:1" ht="16">
      <c r="A729" s="464"/>
    </row>
    <row r="730" spans="1:1" ht="16">
      <c r="A730" s="464"/>
    </row>
    <row r="731" spans="1:1" ht="16">
      <c r="A731" s="464"/>
    </row>
    <row r="732" spans="1:1" ht="16">
      <c r="A732" s="464"/>
    </row>
    <row r="733" spans="1:1" ht="16">
      <c r="A733" s="464"/>
    </row>
    <row r="734" spans="1:1" ht="16">
      <c r="A734" s="464"/>
    </row>
    <row r="735" spans="1:1" ht="16">
      <c r="A735" s="464"/>
    </row>
    <row r="736" spans="1:1" ht="16">
      <c r="A736" s="464"/>
    </row>
    <row r="737" spans="1:1" ht="16">
      <c r="A737" s="464"/>
    </row>
    <row r="738" spans="1:1" ht="16">
      <c r="A738" s="464"/>
    </row>
    <row r="739" spans="1:1" ht="16">
      <c r="A739" s="464"/>
    </row>
    <row r="740" spans="1:1" ht="16">
      <c r="A740" s="464"/>
    </row>
    <row r="741" spans="1:1" ht="16">
      <c r="A741" s="464"/>
    </row>
    <row r="742" spans="1:1" ht="16">
      <c r="A742" s="464"/>
    </row>
    <row r="743" spans="1:1" ht="16">
      <c r="A743" s="464"/>
    </row>
    <row r="744" spans="1:1" ht="16">
      <c r="A744" s="464"/>
    </row>
    <row r="745" spans="1:1" ht="16">
      <c r="A745" s="464"/>
    </row>
    <row r="746" spans="1:1" ht="16">
      <c r="A746" s="464"/>
    </row>
    <row r="747" spans="1:1" ht="16">
      <c r="A747" s="464"/>
    </row>
    <row r="748" spans="1:1" ht="16">
      <c r="A748" s="464"/>
    </row>
    <row r="749" spans="1:1" ht="16">
      <c r="A749" s="464"/>
    </row>
    <row r="750" spans="1:1" ht="16">
      <c r="A750" s="464"/>
    </row>
    <row r="751" spans="1:1" ht="16">
      <c r="A751" s="464"/>
    </row>
    <row r="752" spans="1:1" ht="16">
      <c r="A752" s="464"/>
    </row>
    <row r="753" spans="1:1" ht="16">
      <c r="A753" s="464"/>
    </row>
    <row r="754" spans="1:1" ht="16">
      <c r="A754" s="464"/>
    </row>
    <row r="755" spans="1:1" ht="16">
      <c r="A755" s="464"/>
    </row>
    <row r="756" spans="1:1" ht="16">
      <c r="A756" s="464"/>
    </row>
    <row r="757" spans="1:1" ht="16">
      <c r="A757" s="464"/>
    </row>
    <row r="758" spans="1:1" ht="16">
      <c r="A758" s="464"/>
    </row>
    <row r="759" spans="1:1" ht="16">
      <c r="A759" s="464"/>
    </row>
    <row r="760" spans="1:1" ht="16">
      <c r="A760" s="464"/>
    </row>
    <row r="761" spans="1:1" ht="16">
      <c r="A761" s="464"/>
    </row>
    <row r="762" spans="1:1" ht="16">
      <c r="A762" s="464"/>
    </row>
    <row r="763" spans="1:1" ht="16">
      <c r="A763" s="464"/>
    </row>
    <row r="764" spans="1:1" ht="16">
      <c r="A764" s="464"/>
    </row>
    <row r="765" spans="1:1" ht="16">
      <c r="A765" s="464"/>
    </row>
    <row r="766" spans="1:1" ht="16">
      <c r="A766" s="464"/>
    </row>
    <row r="767" spans="1:1" ht="16">
      <c r="A767" s="464"/>
    </row>
    <row r="768" spans="1:1" ht="16">
      <c r="A768" s="464"/>
    </row>
    <row r="769" spans="1:1" ht="16">
      <c r="A769" s="464"/>
    </row>
    <row r="770" spans="1:1" ht="16">
      <c r="A770" s="464"/>
    </row>
    <row r="771" spans="1:1" ht="16">
      <c r="A771" s="464"/>
    </row>
    <row r="772" spans="1:1" ht="16">
      <c r="A772" s="464"/>
    </row>
    <row r="773" spans="1:1" ht="16">
      <c r="A773" s="464"/>
    </row>
    <row r="774" spans="1:1" ht="16">
      <c r="A774" s="464"/>
    </row>
    <row r="775" spans="1:1" ht="16">
      <c r="A775" s="464"/>
    </row>
    <row r="776" spans="1:1" ht="16">
      <c r="A776" s="464"/>
    </row>
    <row r="777" spans="1:1" ht="16">
      <c r="A777" s="464"/>
    </row>
    <row r="778" spans="1:1" ht="16">
      <c r="A778" s="464"/>
    </row>
    <row r="779" spans="1:1" ht="16">
      <c r="A779" s="464"/>
    </row>
    <row r="780" spans="1:1" ht="16">
      <c r="A780" s="464"/>
    </row>
    <row r="781" spans="1:1" ht="16">
      <c r="A781" s="464"/>
    </row>
    <row r="782" spans="1:1" ht="16">
      <c r="A782" s="464"/>
    </row>
    <row r="783" spans="1:1" ht="16">
      <c r="A783" s="464"/>
    </row>
    <row r="784" spans="1:1" ht="16">
      <c r="A784" s="464"/>
    </row>
    <row r="785" spans="1:1" ht="16">
      <c r="A785" s="464"/>
    </row>
    <row r="786" spans="1:1" ht="16">
      <c r="A786" s="464"/>
    </row>
    <row r="787" spans="1:1" ht="16">
      <c r="A787" s="464"/>
    </row>
    <row r="788" spans="1:1" ht="16">
      <c r="A788" s="464"/>
    </row>
    <row r="789" spans="1:1" ht="16">
      <c r="A789" s="464"/>
    </row>
    <row r="790" spans="1:1" ht="16">
      <c r="A790" s="464"/>
    </row>
    <row r="791" spans="1:1" ht="16">
      <c r="A791" s="464"/>
    </row>
    <row r="792" spans="1:1" ht="16">
      <c r="A792" s="464"/>
    </row>
    <row r="793" spans="1:1" ht="16">
      <c r="A793" s="464"/>
    </row>
    <row r="794" spans="1:1" ht="16">
      <c r="A794" s="464"/>
    </row>
    <row r="795" spans="1:1" ht="16">
      <c r="A795" s="464"/>
    </row>
    <row r="796" spans="1:1" ht="16">
      <c r="A796" s="464"/>
    </row>
    <row r="797" spans="1:1" ht="16">
      <c r="A797" s="464"/>
    </row>
    <row r="798" spans="1:1" ht="16">
      <c r="A798" s="464"/>
    </row>
    <row r="799" spans="1:1" ht="16">
      <c r="A799" s="464"/>
    </row>
    <row r="800" spans="1:1" ht="16">
      <c r="A800" s="464"/>
    </row>
    <row r="801" spans="1:1" ht="16">
      <c r="A801" s="464"/>
    </row>
    <row r="802" spans="1:1" ht="16">
      <c r="A802" s="464"/>
    </row>
    <row r="803" spans="1:1" ht="16">
      <c r="A803" s="464"/>
    </row>
    <row r="804" spans="1:1" ht="16">
      <c r="A804" s="464"/>
    </row>
    <row r="805" spans="1:1" ht="16">
      <c r="A805" s="464"/>
    </row>
    <row r="806" spans="1:1" ht="16">
      <c r="A806" s="464"/>
    </row>
    <row r="807" spans="1:1" ht="16">
      <c r="A807" s="464"/>
    </row>
    <row r="808" spans="1:1" ht="16">
      <c r="A808" s="464"/>
    </row>
    <row r="809" spans="1:1" ht="16">
      <c r="A809" s="464"/>
    </row>
    <row r="810" spans="1:1" ht="16">
      <c r="A810" s="464"/>
    </row>
    <row r="811" spans="1:1" ht="16">
      <c r="A811" s="464"/>
    </row>
    <row r="812" spans="1:1" ht="16">
      <c r="A812" s="464"/>
    </row>
    <row r="813" spans="1:1" ht="16">
      <c r="A813" s="464"/>
    </row>
    <row r="814" spans="1:1" ht="16">
      <c r="A814" s="464"/>
    </row>
    <row r="815" spans="1:1" ht="16">
      <c r="A815" s="464"/>
    </row>
    <row r="816" spans="1:1" ht="16">
      <c r="A816" s="464"/>
    </row>
    <row r="817" spans="1:1" ht="16">
      <c r="A817" s="464"/>
    </row>
    <row r="818" spans="1:1" ht="16">
      <c r="A818" s="464"/>
    </row>
    <row r="819" spans="1:1" ht="16">
      <c r="A819" s="464"/>
    </row>
    <row r="820" spans="1:1" ht="16">
      <c r="A820" s="464"/>
    </row>
    <row r="821" spans="1:1" ht="16">
      <c r="A821" s="464"/>
    </row>
    <row r="822" spans="1:1" ht="16">
      <c r="A822" s="464"/>
    </row>
    <row r="823" spans="1:1" ht="16">
      <c r="A823" s="464"/>
    </row>
    <row r="824" spans="1:1" ht="16">
      <c r="A824" s="464"/>
    </row>
    <row r="825" spans="1:1" ht="16">
      <c r="A825" s="464"/>
    </row>
    <row r="826" spans="1:1" ht="16">
      <c r="A826" s="464"/>
    </row>
    <row r="827" spans="1:1" ht="16">
      <c r="A827" s="464"/>
    </row>
    <row r="828" spans="1:1" ht="16">
      <c r="A828" s="464"/>
    </row>
    <row r="829" spans="1:1" ht="16">
      <c r="A829" s="464"/>
    </row>
    <row r="830" spans="1:1" ht="16">
      <c r="A830" s="464"/>
    </row>
    <row r="831" spans="1:1" ht="16">
      <c r="A831" s="464"/>
    </row>
    <row r="832" spans="1:1" ht="16">
      <c r="A832" s="464"/>
    </row>
    <row r="833" spans="1:1" ht="16">
      <c r="A833" s="464"/>
    </row>
    <row r="834" spans="1:1" ht="16">
      <c r="A834" s="464"/>
    </row>
    <row r="835" spans="1:1" ht="16">
      <c r="A835" s="464"/>
    </row>
    <row r="836" spans="1:1" ht="16">
      <c r="A836" s="464"/>
    </row>
    <row r="837" spans="1:1" ht="16">
      <c r="A837" s="464"/>
    </row>
    <row r="838" spans="1:1" ht="16">
      <c r="A838" s="464"/>
    </row>
    <row r="839" spans="1:1" ht="16">
      <c r="A839" s="464"/>
    </row>
    <row r="840" spans="1:1" ht="16">
      <c r="A840" s="464"/>
    </row>
    <row r="841" spans="1:1" ht="16">
      <c r="A841" s="464"/>
    </row>
    <row r="842" spans="1:1" ht="16">
      <c r="A842" s="464"/>
    </row>
    <row r="843" spans="1:1" ht="16">
      <c r="A843" s="464"/>
    </row>
    <row r="844" spans="1:1" ht="16">
      <c r="A844" s="464"/>
    </row>
    <row r="845" spans="1:1" ht="16">
      <c r="A845" s="464"/>
    </row>
    <row r="846" spans="1:1" ht="16">
      <c r="A846" s="464"/>
    </row>
    <row r="847" spans="1:1" ht="16">
      <c r="A847" s="464"/>
    </row>
    <row r="848" spans="1:1" ht="16">
      <c r="A848" s="464"/>
    </row>
    <row r="849" spans="1:1" ht="16">
      <c r="A849" s="464"/>
    </row>
    <row r="850" spans="1:1" ht="16">
      <c r="A850" s="464"/>
    </row>
    <row r="851" spans="1:1" ht="16">
      <c r="A851" s="464"/>
    </row>
    <row r="852" spans="1:1" ht="16">
      <c r="A852" s="464"/>
    </row>
    <row r="853" spans="1:1" ht="16">
      <c r="A853" s="464"/>
    </row>
    <row r="854" spans="1:1" ht="16">
      <c r="A854" s="464"/>
    </row>
    <row r="855" spans="1:1" ht="16">
      <c r="A855" s="464"/>
    </row>
    <row r="856" spans="1:1" ht="16">
      <c r="A856" s="464"/>
    </row>
    <row r="857" spans="1:1" ht="16">
      <c r="A857" s="464"/>
    </row>
    <row r="858" spans="1:1" ht="16">
      <c r="A858" s="464"/>
    </row>
    <row r="859" spans="1:1" ht="16">
      <c r="A859" s="464"/>
    </row>
    <row r="860" spans="1:1" ht="16">
      <c r="A860" s="464"/>
    </row>
    <row r="861" spans="1:1" ht="16">
      <c r="A861" s="464"/>
    </row>
    <row r="862" spans="1:1" ht="16">
      <c r="A862" s="464"/>
    </row>
    <row r="863" spans="1:1" ht="16">
      <c r="A863" s="464"/>
    </row>
    <row r="864" spans="1:1" ht="16">
      <c r="A864" s="464"/>
    </row>
    <row r="865" spans="1:1" ht="16">
      <c r="A865" s="464"/>
    </row>
    <row r="866" spans="1:1" ht="16">
      <c r="A866" s="464"/>
    </row>
    <row r="867" spans="1:1" ht="16">
      <c r="A867" s="464"/>
    </row>
    <row r="868" spans="1:1" ht="16">
      <c r="A868" s="464"/>
    </row>
    <row r="869" spans="1:1" ht="16">
      <c r="A869" s="464"/>
    </row>
    <row r="870" spans="1:1" ht="16">
      <c r="A870" s="464"/>
    </row>
    <row r="871" spans="1:1" ht="16">
      <c r="A871" s="464"/>
    </row>
    <row r="872" spans="1:1" ht="16">
      <c r="A872" s="464"/>
    </row>
    <row r="873" spans="1:1" ht="16">
      <c r="A873" s="464"/>
    </row>
    <row r="874" spans="1:1" ht="16">
      <c r="A874" s="464"/>
    </row>
    <row r="875" spans="1:1" ht="16">
      <c r="A875" s="464"/>
    </row>
    <row r="876" spans="1:1" ht="16">
      <c r="A876" s="464"/>
    </row>
    <row r="877" spans="1:1" ht="16">
      <c r="A877" s="464"/>
    </row>
    <row r="878" spans="1:1" ht="16">
      <c r="A878" s="464"/>
    </row>
    <row r="879" spans="1:1" ht="16">
      <c r="A879" s="464"/>
    </row>
    <row r="880" spans="1:1" ht="16">
      <c r="A880" s="464"/>
    </row>
    <row r="881" spans="1:1" ht="16">
      <c r="A881" s="464"/>
    </row>
    <row r="882" spans="1:1" ht="16">
      <c r="A882" s="464"/>
    </row>
    <row r="883" spans="1:1" ht="16">
      <c r="A883" s="464"/>
    </row>
    <row r="884" spans="1:1" ht="16">
      <c r="A884" s="464"/>
    </row>
    <row r="885" spans="1:1" ht="16">
      <c r="A885" s="464"/>
    </row>
    <row r="886" spans="1:1" ht="16">
      <c r="A886" s="464"/>
    </row>
    <row r="887" spans="1:1" ht="16">
      <c r="A887" s="464"/>
    </row>
    <row r="888" spans="1:1" ht="16">
      <c r="A888" s="464"/>
    </row>
    <row r="889" spans="1:1" ht="16">
      <c r="A889" s="464"/>
    </row>
    <row r="890" spans="1:1" ht="16">
      <c r="A890" s="464"/>
    </row>
    <row r="891" spans="1:1" ht="16">
      <c r="A891" s="464"/>
    </row>
    <row r="892" spans="1:1" ht="16">
      <c r="A892" s="464"/>
    </row>
    <row r="893" spans="1:1" ht="16">
      <c r="A893" s="464"/>
    </row>
    <row r="894" spans="1:1" ht="16">
      <c r="A894" s="464"/>
    </row>
    <row r="895" spans="1:1" ht="16">
      <c r="A895" s="464"/>
    </row>
    <row r="896" spans="1:1" ht="16">
      <c r="A896" s="464"/>
    </row>
    <row r="897" spans="1:1" ht="16">
      <c r="A897" s="464"/>
    </row>
    <row r="898" spans="1:1" ht="16">
      <c r="A898" s="464"/>
    </row>
    <row r="899" spans="1:1" ht="16">
      <c r="A899" s="464"/>
    </row>
    <row r="900" spans="1:1" ht="16">
      <c r="A900" s="464"/>
    </row>
    <row r="901" spans="1:1" ht="16">
      <c r="A901" s="464"/>
    </row>
    <row r="902" spans="1:1" ht="16">
      <c r="A902" s="464"/>
    </row>
    <row r="903" spans="1:1" ht="16">
      <c r="A903" s="464"/>
    </row>
    <row r="904" spans="1:1" ht="16">
      <c r="A904" s="464"/>
    </row>
    <row r="905" spans="1:1" ht="16">
      <c r="A905" s="464"/>
    </row>
    <row r="906" spans="1:1" ht="16">
      <c r="A906" s="464"/>
    </row>
    <row r="907" spans="1:1" ht="16">
      <c r="A907" s="464"/>
    </row>
    <row r="908" spans="1:1" ht="16">
      <c r="A908" s="464"/>
    </row>
    <row r="909" spans="1:1" ht="16">
      <c r="A909" s="464"/>
    </row>
    <row r="910" spans="1:1" ht="16">
      <c r="A910" s="464"/>
    </row>
    <row r="911" spans="1:1" ht="16">
      <c r="A911" s="464"/>
    </row>
    <row r="912" spans="1:1" ht="16">
      <c r="A912" s="464"/>
    </row>
    <row r="913" spans="1:1" ht="16">
      <c r="A913" s="464"/>
    </row>
    <row r="914" spans="1:1" ht="16">
      <c r="A914" s="464"/>
    </row>
    <row r="915" spans="1:1" ht="16">
      <c r="A915" s="464"/>
    </row>
    <row r="916" spans="1:1" ht="16">
      <c r="A916" s="464"/>
    </row>
    <row r="917" spans="1:1" ht="16">
      <c r="A917" s="464"/>
    </row>
    <row r="918" spans="1:1" ht="16">
      <c r="A918" s="464"/>
    </row>
    <row r="919" spans="1:1" ht="16">
      <c r="A919" s="464"/>
    </row>
    <row r="920" spans="1:1" ht="16">
      <c r="A920" s="464"/>
    </row>
    <row r="921" spans="1:1" ht="16">
      <c r="A921" s="464"/>
    </row>
    <row r="922" spans="1:1" ht="16">
      <c r="A922" s="464"/>
    </row>
    <row r="923" spans="1:1" ht="16">
      <c r="A923" s="464"/>
    </row>
    <row r="924" spans="1:1" ht="16">
      <c r="A924" s="464"/>
    </row>
    <row r="925" spans="1:1" ht="16">
      <c r="A925" s="464"/>
    </row>
    <row r="926" spans="1:1" ht="16">
      <c r="A926" s="464"/>
    </row>
    <row r="927" spans="1:1" ht="16">
      <c r="A927" s="464"/>
    </row>
    <row r="928" spans="1:1" ht="16">
      <c r="A928" s="464"/>
    </row>
    <row r="929" spans="1:1" ht="16">
      <c r="A929" s="464"/>
    </row>
    <row r="930" spans="1:1" ht="16">
      <c r="A930" s="464"/>
    </row>
    <row r="931" spans="1:1" ht="16">
      <c r="A931" s="464"/>
    </row>
    <row r="932" spans="1:1" ht="16">
      <c r="A932" s="464"/>
    </row>
    <row r="933" spans="1:1" ht="16">
      <c r="A933" s="464"/>
    </row>
    <row r="934" spans="1:1" ht="16">
      <c r="A934" s="464"/>
    </row>
    <row r="935" spans="1:1" ht="16">
      <c r="A935" s="464"/>
    </row>
    <row r="936" spans="1:1" ht="16">
      <c r="A936" s="464"/>
    </row>
    <row r="937" spans="1:1" ht="16">
      <c r="A937" s="464"/>
    </row>
    <row r="938" spans="1:1" ht="16">
      <c r="A938" s="464"/>
    </row>
    <row r="939" spans="1:1" ht="16">
      <c r="A939" s="464"/>
    </row>
    <row r="940" spans="1:1" ht="16">
      <c r="A940" s="464"/>
    </row>
    <row r="941" spans="1:1" ht="16">
      <c r="A941" s="464"/>
    </row>
    <row r="942" spans="1:1" ht="16">
      <c r="A942" s="464"/>
    </row>
    <row r="943" spans="1:1" ht="16">
      <c r="A943" s="464"/>
    </row>
    <row r="944" spans="1:1" ht="16">
      <c r="A944" s="464"/>
    </row>
    <row r="945" spans="1:1" ht="16">
      <c r="A945" s="464"/>
    </row>
    <row r="946" spans="1:1" ht="16">
      <c r="A946" s="464"/>
    </row>
    <row r="947" spans="1:1" ht="16">
      <c r="A947" s="464"/>
    </row>
    <row r="948" spans="1:1" ht="16">
      <c r="A948" s="464"/>
    </row>
    <row r="949" spans="1:1" ht="16">
      <c r="A949" s="464"/>
    </row>
    <row r="950" spans="1:1" ht="16">
      <c r="A950" s="464"/>
    </row>
    <row r="951" spans="1:1" ht="16">
      <c r="A951" s="464"/>
    </row>
    <row r="952" spans="1:1" ht="16">
      <c r="A952" s="464"/>
    </row>
    <row r="953" spans="1:1" ht="16">
      <c r="A953" s="464"/>
    </row>
    <row r="954" spans="1:1" ht="16">
      <c r="A954" s="464"/>
    </row>
    <row r="955" spans="1:1" ht="16">
      <c r="A955" s="464"/>
    </row>
    <row r="956" spans="1:1" ht="16">
      <c r="A956" s="464"/>
    </row>
    <row r="957" spans="1:1" ht="16">
      <c r="A957" s="464"/>
    </row>
    <row r="958" spans="1:1" ht="16">
      <c r="A958" s="464"/>
    </row>
    <row r="959" spans="1:1" ht="16">
      <c r="A959" s="464"/>
    </row>
    <row r="960" spans="1:1" ht="16">
      <c r="A960" s="464"/>
    </row>
    <row r="961" spans="1:1" ht="16">
      <c r="A961" s="464"/>
    </row>
    <row r="962" spans="1:1" ht="16">
      <c r="A962" s="464"/>
    </row>
    <row r="963" spans="1:1" ht="16">
      <c r="A963" s="464"/>
    </row>
    <row r="964" spans="1:1" ht="16">
      <c r="A964" s="464"/>
    </row>
    <row r="965" spans="1:1" ht="16">
      <c r="A965" s="464"/>
    </row>
    <row r="966" spans="1:1" ht="16">
      <c r="A966" s="464"/>
    </row>
    <row r="967" spans="1:1" ht="16">
      <c r="A967" s="464"/>
    </row>
    <row r="968" spans="1:1" ht="16">
      <c r="A968" s="464"/>
    </row>
    <row r="969" spans="1:1" ht="16">
      <c r="A969" s="464"/>
    </row>
    <row r="970" spans="1:1" ht="16">
      <c r="A970" s="464"/>
    </row>
    <row r="971" spans="1:1" ht="16">
      <c r="A971" s="464"/>
    </row>
    <row r="972" spans="1:1" ht="16">
      <c r="A972" s="464"/>
    </row>
    <row r="973" spans="1:1" ht="16">
      <c r="A973" s="464"/>
    </row>
    <row r="974" spans="1:1" ht="16">
      <c r="A974" s="464"/>
    </row>
    <row r="975" spans="1:1" ht="16">
      <c r="A975" s="464"/>
    </row>
    <row r="976" spans="1:1" ht="16">
      <c r="A976" s="464"/>
    </row>
    <row r="977" spans="1:1" ht="16">
      <c r="A977" s="464"/>
    </row>
    <row r="978" spans="1:1" ht="16">
      <c r="A978" s="464"/>
    </row>
    <row r="979" spans="1:1" ht="16">
      <c r="A979" s="464"/>
    </row>
    <row r="980" spans="1:1" ht="16">
      <c r="A980" s="464"/>
    </row>
    <row r="981" spans="1:1" ht="16">
      <c r="A981" s="464"/>
    </row>
    <row r="982" spans="1:1" ht="16">
      <c r="A982" s="464"/>
    </row>
    <row r="983" spans="1:1" ht="16">
      <c r="A983" s="464"/>
    </row>
    <row r="984" spans="1:1" ht="16">
      <c r="A984" s="464"/>
    </row>
    <row r="985" spans="1:1" ht="16">
      <c r="A985" s="464"/>
    </row>
    <row r="986" spans="1:1" ht="16">
      <c r="A986" s="464"/>
    </row>
    <row r="987" spans="1:1" ht="16">
      <c r="A987" s="464"/>
    </row>
    <row r="988" spans="1:1" ht="16">
      <c r="A988" s="464"/>
    </row>
    <row r="989" spans="1:1" ht="16">
      <c r="A989" s="464"/>
    </row>
    <row r="990" spans="1:1" ht="16">
      <c r="A990" s="464"/>
    </row>
    <row r="991" spans="1:1" ht="16">
      <c r="A991" s="464"/>
    </row>
    <row r="992" spans="1:1" ht="16">
      <c r="A992" s="464"/>
    </row>
    <row r="993" spans="1:1" ht="16">
      <c r="A993" s="464"/>
    </row>
    <row r="994" spans="1:1" ht="16">
      <c r="A994" s="464"/>
    </row>
    <row r="995" spans="1:1" ht="16">
      <c r="A995" s="464"/>
    </row>
    <row r="996" spans="1:1" ht="16">
      <c r="A996" s="464"/>
    </row>
    <row r="997" spans="1:1" ht="16">
      <c r="A997" s="464"/>
    </row>
    <row r="998" spans="1:1" ht="16">
      <c r="A998" s="464"/>
    </row>
    <row r="999" spans="1:1" ht="16">
      <c r="A999" s="464"/>
    </row>
    <row r="1000" spans="1:1" ht="16">
      <c r="A1000" s="464"/>
    </row>
    <row r="1001" spans="1:1" ht="16">
      <c r="A1001" s="464"/>
    </row>
    <row r="1002" spans="1:1" ht="16">
      <c r="A1002" s="464"/>
    </row>
    <row r="1003" spans="1:1" ht="16">
      <c r="A1003" s="464"/>
    </row>
    <row r="1004" spans="1:1" ht="16">
      <c r="A1004" s="464"/>
    </row>
    <row r="1005" spans="1:1" ht="16">
      <c r="A1005" s="464"/>
    </row>
    <row r="1006" spans="1:1" ht="16">
      <c r="A1006" s="464"/>
    </row>
    <row r="1007" spans="1:1" ht="16">
      <c r="A1007" s="464"/>
    </row>
    <row r="1008" spans="1:1" ht="16">
      <c r="A1008" s="464"/>
    </row>
    <row r="1009" spans="1:1" ht="16">
      <c r="A1009" s="464"/>
    </row>
    <row r="1010" spans="1:1" ht="16">
      <c r="A1010" s="464"/>
    </row>
    <row r="1011" spans="1:1" ht="16">
      <c r="A1011" s="464"/>
    </row>
    <row r="1012" spans="1:1" ht="16">
      <c r="A1012" s="464"/>
    </row>
    <row r="1013" spans="1:1" ht="16">
      <c r="A1013" s="464"/>
    </row>
    <row r="1014" spans="1:1" ht="16">
      <c r="A1014" s="464"/>
    </row>
    <row r="1015" spans="1:1" ht="16">
      <c r="A1015" s="464"/>
    </row>
    <row r="1016" spans="1:1" ht="16">
      <c r="A1016" s="464"/>
    </row>
    <row r="1017" spans="1:1" ht="16">
      <c r="A1017" s="464"/>
    </row>
    <row r="1018" spans="1:1" ht="16">
      <c r="A1018" s="464"/>
    </row>
  </sheetData>
  <mergeCells count="43">
    <mergeCell ref="E2:I2"/>
    <mergeCell ref="A3:D4"/>
    <mergeCell ref="E3:I4"/>
    <mergeCell ref="A8:F8"/>
    <mergeCell ref="A9:F9"/>
    <mergeCell ref="G16:I16"/>
    <mergeCell ref="B17:F17"/>
    <mergeCell ref="G17:I17"/>
    <mergeCell ref="A10:F10"/>
    <mergeCell ref="G12:I12"/>
    <mergeCell ref="B15:F15"/>
    <mergeCell ref="B16:F16"/>
    <mergeCell ref="B13:F13"/>
    <mergeCell ref="G13:I13"/>
    <mergeCell ref="B18:F18"/>
    <mergeCell ref="G18:I18"/>
    <mergeCell ref="A20:F20"/>
    <mergeCell ref="G20:I20"/>
    <mergeCell ref="A21:I22"/>
    <mergeCell ref="J13:K13"/>
    <mergeCell ref="B14:F14"/>
    <mergeCell ref="G14:I14"/>
    <mergeCell ref="G15:I15"/>
    <mergeCell ref="J15:K17"/>
    <mergeCell ref="A24:C24"/>
    <mergeCell ref="A25:I26"/>
    <mergeCell ref="A28:C28"/>
    <mergeCell ref="A36:C36"/>
    <mergeCell ref="E37:F37"/>
    <mergeCell ref="G37:H37"/>
    <mergeCell ref="A37:C37"/>
    <mergeCell ref="E40:F40"/>
    <mergeCell ref="E41:F41"/>
    <mergeCell ref="G41:H41"/>
    <mergeCell ref="A40:C40"/>
    <mergeCell ref="A41:C41"/>
    <mergeCell ref="G40:H40"/>
    <mergeCell ref="A38:C38"/>
    <mergeCell ref="E38:F38"/>
    <mergeCell ref="G38:H38"/>
    <mergeCell ref="A39:C39"/>
    <mergeCell ref="G39:H39"/>
    <mergeCell ref="E39:F39"/>
  </mergeCells>
  <hyperlinks>
    <hyperlink ref="J13" r:id="rId1" xr:uid="{11D9497D-C187-A240-90CE-C59B7067880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0CD12-D191-7740-BCAF-6B7239EE6181}">
  <sheetPr>
    <tabColor rgb="FFFF00FF"/>
    <outlinePr summaryBelow="0" summaryRight="0"/>
  </sheetPr>
  <dimension ref="A1:K1017"/>
  <sheetViews>
    <sheetView workbookViewId="0"/>
  </sheetViews>
  <sheetFormatPr baseColWidth="10" defaultColWidth="14.5" defaultRowHeight="15.75" customHeight="1"/>
  <cols>
    <col min="1" max="1" width="28.5" style="452" customWidth="1"/>
    <col min="2" max="16384" width="14.5" style="452"/>
  </cols>
  <sheetData>
    <row r="1" spans="1:11" ht="16">
      <c r="A1" s="475" t="s">
        <v>289</v>
      </c>
    </row>
    <row r="2" spans="1:11" ht="17" thickBot="1">
      <c r="A2" s="475" t="s">
        <v>288</v>
      </c>
      <c r="E2" s="499" t="s">
        <v>322</v>
      </c>
      <c r="F2" s="461"/>
      <c r="G2" s="461"/>
      <c r="H2" s="461"/>
      <c r="I2" s="461"/>
    </row>
    <row r="3" spans="1:11" ht="15.75" customHeight="1">
      <c r="A3" s="488"/>
      <c r="B3" s="471"/>
      <c r="C3" s="471"/>
      <c r="D3" s="470"/>
      <c r="E3" s="510"/>
      <c r="F3" s="471"/>
      <c r="G3" s="471"/>
      <c r="H3" s="471"/>
      <c r="I3" s="470"/>
    </row>
    <row r="4" spans="1:11" ht="15.75" customHeight="1" thickBot="1">
      <c r="A4" s="467"/>
      <c r="B4" s="466"/>
      <c r="C4" s="466"/>
      <c r="D4" s="465"/>
      <c r="E4" s="467"/>
      <c r="F4" s="466"/>
      <c r="G4" s="466"/>
      <c r="H4" s="466"/>
      <c r="I4" s="465"/>
    </row>
    <row r="5" spans="1:11" ht="16">
      <c r="A5" s="464"/>
    </row>
    <row r="6" spans="1:11" ht="18">
      <c r="A6" s="509" t="s">
        <v>321</v>
      </c>
    </row>
    <row r="7" spans="1:11" ht="16">
      <c r="A7" s="475" t="s">
        <v>320</v>
      </c>
      <c r="G7" s="508" t="s">
        <v>319</v>
      </c>
      <c r="H7" s="508" t="s">
        <v>318</v>
      </c>
      <c r="I7" s="508" t="s">
        <v>317</v>
      </c>
    </row>
    <row r="8" spans="1:11" ht="16">
      <c r="A8" s="496"/>
      <c r="B8" s="481"/>
      <c r="C8" s="481"/>
      <c r="D8" s="481"/>
      <c r="E8" s="481"/>
      <c r="F8" s="480"/>
      <c r="G8" s="457" t="b">
        <v>0</v>
      </c>
      <c r="H8" s="457" t="b">
        <v>0</v>
      </c>
      <c r="I8" s="457" t="b">
        <v>0</v>
      </c>
    </row>
    <row r="9" spans="1:11" ht="16">
      <c r="A9" s="496"/>
      <c r="B9" s="481"/>
      <c r="C9" s="481"/>
      <c r="D9" s="481"/>
      <c r="E9" s="481"/>
      <c r="F9" s="480"/>
      <c r="G9" s="457" t="b">
        <v>0</v>
      </c>
      <c r="H9" s="457" t="b">
        <v>0</v>
      </c>
      <c r="I9" s="457" t="b">
        <v>0</v>
      </c>
    </row>
    <row r="10" spans="1:11" ht="16">
      <c r="A10" s="496"/>
      <c r="B10" s="481"/>
      <c r="C10" s="481"/>
      <c r="D10" s="481"/>
      <c r="E10" s="481"/>
      <c r="F10" s="480"/>
      <c r="G10" s="457" t="b">
        <v>0</v>
      </c>
      <c r="H10" s="457" t="b">
        <v>0</v>
      </c>
      <c r="I10" s="457" t="b">
        <v>0</v>
      </c>
    </row>
    <row r="11" spans="1:11" ht="16">
      <c r="A11" s="464"/>
    </row>
    <row r="12" spans="1:11" ht="16">
      <c r="A12" s="475" t="s">
        <v>316</v>
      </c>
      <c r="G12" s="507" t="s">
        <v>315</v>
      </c>
      <c r="H12" s="461"/>
      <c r="I12" s="461"/>
    </row>
    <row r="13" spans="1:11" ht="16">
      <c r="A13" s="504" t="s">
        <v>314</v>
      </c>
      <c r="B13" s="503"/>
      <c r="C13" s="481"/>
      <c r="D13" s="481"/>
      <c r="E13" s="481"/>
      <c r="F13" s="480"/>
      <c r="G13" s="494"/>
      <c r="H13" s="481"/>
      <c r="I13" s="480"/>
      <c r="J13" s="506" t="s">
        <v>313</v>
      </c>
      <c r="K13" s="461"/>
    </row>
    <row r="14" spans="1:11" ht="16">
      <c r="A14" s="504" t="s">
        <v>312</v>
      </c>
      <c r="B14" s="503"/>
      <c r="C14" s="481"/>
      <c r="D14" s="481"/>
      <c r="E14" s="481"/>
      <c r="F14" s="480"/>
      <c r="G14" s="494"/>
      <c r="H14" s="481"/>
      <c r="I14" s="480"/>
    </row>
    <row r="15" spans="1:11" ht="16">
      <c r="A15" s="504" t="s">
        <v>311</v>
      </c>
      <c r="B15" s="503"/>
      <c r="C15" s="481"/>
      <c r="D15" s="481"/>
      <c r="E15" s="481"/>
      <c r="F15" s="480"/>
      <c r="G15" s="494"/>
      <c r="H15" s="481"/>
      <c r="I15" s="480"/>
      <c r="J15" s="505" t="s">
        <v>310</v>
      </c>
      <c r="K15" s="461"/>
    </row>
    <row r="16" spans="1:11" ht="16">
      <c r="A16" s="504" t="s">
        <v>309</v>
      </c>
      <c r="B16" s="503"/>
      <c r="C16" s="481"/>
      <c r="D16" s="481"/>
      <c r="E16" s="481"/>
      <c r="F16" s="480"/>
      <c r="G16" s="494"/>
      <c r="H16" s="481"/>
      <c r="I16" s="480"/>
      <c r="J16" s="461"/>
      <c r="K16" s="461"/>
    </row>
    <row r="17" spans="1:11" ht="16">
      <c r="A17" s="504" t="s">
        <v>308</v>
      </c>
      <c r="B17" s="503"/>
      <c r="C17" s="481"/>
      <c r="D17" s="481"/>
      <c r="E17" s="481"/>
      <c r="F17" s="480"/>
      <c r="G17" s="494"/>
      <c r="H17" s="481"/>
      <c r="I17" s="480"/>
      <c r="J17" s="461"/>
      <c r="K17" s="461"/>
    </row>
    <row r="18" spans="1:11" ht="16">
      <c r="A18" s="504" t="s">
        <v>307</v>
      </c>
      <c r="B18" s="503"/>
      <c r="C18" s="481"/>
      <c r="D18" s="481"/>
      <c r="E18" s="481"/>
      <c r="F18" s="480"/>
      <c r="G18" s="494"/>
      <c r="H18" s="481"/>
      <c r="I18" s="480"/>
    </row>
    <row r="19" spans="1:11" ht="16">
      <c r="A19" s="475"/>
    </row>
    <row r="20" spans="1:11" ht="17" thickBot="1">
      <c r="A20" s="499" t="s">
        <v>306</v>
      </c>
      <c r="B20" s="461"/>
      <c r="C20" s="461"/>
      <c r="D20" s="461"/>
      <c r="E20" s="461"/>
      <c r="F20" s="461"/>
      <c r="G20" s="502" t="s">
        <v>305</v>
      </c>
      <c r="H20" s="461"/>
      <c r="I20" s="461"/>
    </row>
    <row r="21" spans="1:11" ht="15.75" customHeight="1">
      <c r="A21" s="488"/>
      <c r="B21" s="471"/>
      <c r="C21" s="471"/>
      <c r="D21" s="471"/>
      <c r="E21" s="471"/>
      <c r="F21" s="471"/>
      <c r="G21" s="471"/>
      <c r="H21" s="471"/>
      <c r="I21" s="470"/>
    </row>
    <row r="22" spans="1:11" ht="15.75" customHeight="1" thickBot="1">
      <c r="A22" s="467"/>
      <c r="B22" s="466"/>
      <c r="C22" s="466"/>
      <c r="D22" s="466"/>
      <c r="E22" s="466"/>
      <c r="F22" s="466"/>
      <c r="G22" s="466"/>
      <c r="H22" s="466"/>
      <c r="I22" s="465"/>
    </row>
    <row r="23" spans="1:11" ht="16">
      <c r="A23" s="464"/>
      <c r="B23" s="464"/>
      <c r="C23" s="464"/>
      <c r="D23" s="464"/>
      <c r="E23" s="464"/>
    </row>
    <row r="24" spans="1:11" ht="17" thickBot="1">
      <c r="A24" s="499" t="s">
        <v>304</v>
      </c>
      <c r="B24" s="461"/>
      <c r="C24" s="461"/>
    </row>
    <row r="25" spans="1:11" ht="15.75" customHeight="1">
      <c r="A25" s="488"/>
      <c r="B25" s="471"/>
      <c r="C25" s="471"/>
      <c r="D25" s="471"/>
      <c r="E25" s="471"/>
      <c r="F25" s="471"/>
      <c r="G25" s="471"/>
      <c r="H25" s="471"/>
      <c r="I25" s="470"/>
    </row>
    <row r="26" spans="1:11" ht="15.75" customHeight="1" thickBot="1">
      <c r="A26" s="467"/>
      <c r="B26" s="466"/>
      <c r="C26" s="466"/>
      <c r="D26" s="466"/>
      <c r="E26" s="466"/>
      <c r="F26" s="466"/>
      <c r="G26" s="466"/>
      <c r="H26" s="466"/>
      <c r="I26" s="465"/>
    </row>
    <row r="27" spans="1:11" ht="16">
      <c r="A27" s="464"/>
    </row>
    <row r="28" spans="1:11" ht="16">
      <c r="A28" s="499" t="s">
        <v>303</v>
      </c>
      <c r="B28" s="461"/>
      <c r="C28" s="461"/>
    </row>
    <row r="29" spans="1:11" ht="15.75" customHeight="1">
      <c r="A29" s="500" t="s">
        <v>331</v>
      </c>
    </row>
    <row r="30" spans="1:11" ht="15.75" customHeight="1">
      <c r="A30" s="500" t="s">
        <v>330</v>
      </c>
    </row>
    <row r="31" spans="1:11" ht="15.75" customHeight="1">
      <c r="A31" s="500" t="s">
        <v>329</v>
      </c>
    </row>
    <row r="32" spans="1:11" ht="15.75" customHeight="1">
      <c r="A32" s="500" t="s">
        <v>328</v>
      </c>
    </row>
    <row r="33" spans="1:8" ht="15.75" customHeight="1">
      <c r="A33" s="511" t="str">
        <f>HYPERLINK("https://sites.google.com/isdschools.org/pst/pbis-specifics/pbis-tier-1-resources","Monthly tip for the 8 Great Effective Classroom Practices.  (How are we also supporting new staff members?)")</f>
        <v>Monthly tip for the 8 Great Effective Classroom Practices.  (How are we also supporting new staff members?)</v>
      </c>
    </row>
    <row r="34" spans="1:8" ht="16">
      <c r="A34" s="464"/>
    </row>
    <row r="35" spans="1:8" ht="16">
      <c r="A35" s="499" t="s">
        <v>294</v>
      </c>
      <c r="B35" s="461"/>
      <c r="C35" s="461"/>
    </row>
    <row r="36" spans="1:8" ht="16">
      <c r="A36" s="497" t="s">
        <v>293</v>
      </c>
      <c r="B36" s="481"/>
      <c r="C36" s="480"/>
      <c r="D36" s="498" t="s">
        <v>292</v>
      </c>
      <c r="E36" s="497" t="s">
        <v>291</v>
      </c>
      <c r="F36" s="480"/>
      <c r="G36" s="497" t="s">
        <v>290</v>
      </c>
      <c r="H36" s="480"/>
    </row>
    <row r="37" spans="1:8" ht="16">
      <c r="A37" s="496"/>
      <c r="B37" s="481"/>
      <c r="C37" s="480"/>
      <c r="D37" s="495"/>
      <c r="E37" s="494"/>
      <c r="F37" s="480"/>
      <c r="G37" s="494"/>
      <c r="H37" s="480"/>
    </row>
    <row r="38" spans="1:8" ht="16">
      <c r="A38" s="496"/>
      <c r="B38" s="481"/>
      <c r="C38" s="480"/>
      <c r="D38" s="495"/>
      <c r="E38" s="494"/>
      <c r="F38" s="480"/>
      <c r="G38" s="494"/>
      <c r="H38" s="480"/>
    </row>
    <row r="39" spans="1:8" ht="16">
      <c r="A39" s="496"/>
      <c r="B39" s="481"/>
      <c r="C39" s="480"/>
      <c r="D39" s="495"/>
      <c r="E39" s="494"/>
      <c r="F39" s="480"/>
      <c r="G39" s="494"/>
      <c r="H39" s="480"/>
    </row>
    <row r="40" spans="1:8" ht="16">
      <c r="A40" s="496"/>
      <c r="B40" s="481"/>
      <c r="C40" s="480"/>
      <c r="D40" s="495"/>
      <c r="E40" s="494"/>
      <c r="F40" s="480"/>
      <c r="G40" s="494"/>
      <c r="H40" s="480"/>
    </row>
    <row r="41" spans="1:8" ht="16">
      <c r="A41" s="464"/>
    </row>
    <row r="42" spans="1:8" ht="16">
      <c r="A42" s="464"/>
    </row>
    <row r="43" spans="1:8" ht="16">
      <c r="A43" s="464"/>
    </row>
    <row r="44" spans="1:8" ht="16">
      <c r="A44" s="464"/>
    </row>
    <row r="45" spans="1:8" ht="16">
      <c r="A45" s="464"/>
    </row>
    <row r="46" spans="1:8" ht="16">
      <c r="A46" s="464"/>
    </row>
    <row r="47" spans="1:8" ht="16">
      <c r="A47" s="464"/>
    </row>
    <row r="48" spans="1:8" ht="16">
      <c r="A48" s="464"/>
    </row>
    <row r="49" spans="1:1" ht="16">
      <c r="A49" s="464"/>
    </row>
    <row r="50" spans="1:1" ht="16">
      <c r="A50" s="464"/>
    </row>
    <row r="51" spans="1:1" ht="16">
      <c r="A51" s="464"/>
    </row>
    <row r="52" spans="1:1" ht="16">
      <c r="A52" s="464"/>
    </row>
    <row r="53" spans="1:1" ht="16">
      <c r="A53" s="464"/>
    </row>
    <row r="54" spans="1:1" ht="16">
      <c r="A54" s="464"/>
    </row>
    <row r="55" spans="1:1" ht="16">
      <c r="A55" s="464"/>
    </row>
    <row r="56" spans="1:1" ht="16">
      <c r="A56" s="464"/>
    </row>
    <row r="57" spans="1:1" ht="16">
      <c r="A57" s="464"/>
    </row>
    <row r="58" spans="1:1" ht="16">
      <c r="A58" s="464"/>
    </row>
    <row r="59" spans="1:1" ht="16">
      <c r="A59" s="464"/>
    </row>
    <row r="60" spans="1:1" ht="16">
      <c r="A60" s="464"/>
    </row>
    <row r="61" spans="1:1" ht="16">
      <c r="A61" s="464"/>
    </row>
    <row r="62" spans="1:1" ht="16">
      <c r="A62" s="464"/>
    </row>
    <row r="63" spans="1:1" ht="16">
      <c r="A63" s="464"/>
    </row>
    <row r="64" spans="1:1" ht="16">
      <c r="A64" s="464"/>
    </row>
    <row r="65" spans="1:1" ht="16">
      <c r="A65" s="464"/>
    </row>
    <row r="66" spans="1:1" ht="16">
      <c r="A66" s="464"/>
    </row>
    <row r="67" spans="1:1" ht="16">
      <c r="A67" s="464"/>
    </row>
    <row r="68" spans="1:1" ht="16">
      <c r="A68" s="464"/>
    </row>
    <row r="69" spans="1:1" ht="16">
      <c r="A69" s="464"/>
    </row>
    <row r="70" spans="1:1" ht="16">
      <c r="A70" s="464"/>
    </row>
    <row r="71" spans="1:1" ht="16">
      <c r="A71" s="464"/>
    </row>
    <row r="72" spans="1:1" ht="16">
      <c r="A72" s="464"/>
    </row>
    <row r="73" spans="1:1" ht="16">
      <c r="A73" s="464"/>
    </row>
    <row r="74" spans="1:1" ht="16">
      <c r="A74" s="464"/>
    </row>
    <row r="75" spans="1:1" ht="16">
      <c r="A75" s="464"/>
    </row>
    <row r="76" spans="1:1" ht="16">
      <c r="A76" s="464"/>
    </row>
    <row r="77" spans="1:1" ht="16">
      <c r="A77" s="464"/>
    </row>
    <row r="78" spans="1:1" ht="16">
      <c r="A78" s="464"/>
    </row>
    <row r="79" spans="1:1" ht="16">
      <c r="A79" s="464"/>
    </row>
    <row r="80" spans="1:1" ht="16">
      <c r="A80" s="464"/>
    </row>
    <row r="81" spans="1:1" ht="16">
      <c r="A81" s="464"/>
    </row>
    <row r="82" spans="1:1" ht="16">
      <c r="A82" s="464"/>
    </row>
    <row r="83" spans="1:1" ht="16">
      <c r="A83" s="464"/>
    </row>
    <row r="84" spans="1:1" ht="16">
      <c r="A84" s="464"/>
    </row>
    <row r="85" spans="1:1" ht="16">
      <c r="A85" s="464"/>
    </row>
    <row r="86" spans="1:1" ht="16">
      <c r="A86" s="464"/>
    </row>
    <row r="87" spans="1:1" ht="16">
      <c r="A87" s="464"/>
    </row>
    <row r="88" spans="1:1" ht="16">
      <c r="A88" s="464"/>
    </row>
    <row r="89" spans="1:1" ht="16">
      <c r="A89" s="464"/>
    </row>
    <row r="90" spans="1:1" ht="16">
      <c r="A90" s="464"/>
    </row>
    <row r="91" spans="1:1" ht="16">
      <c r="A91" s="464"/>
    </row>
    <row r="92" spans="1:1" ht="16">
      <c r="A92" s="464"/>
    </row>
    <row r="93" spans="1:1" ht="16">
      <c r="A93" s="464"/>
    </row>
    <row r="94" spans="1:1" ht="16">
      <c r="A94" s="464"/>
    </row>
    <row r="95" spans="1:1" ht="16">
      <c r="A95" s="464"/>
    </row>
    <row r="96" spans="1:1" ht="16">
      <c r="A96" s="464"/>
    </row>
    <row r="97" spans="1:1" ht="16">
      <c r="A97" s="464"/>
    </row>
    <row r="98" spans="1:1" ht="16">
      <c r="A98" s="464"/>
    </row>
    <row r="99" spans="1:1" ht="16">
      <c r="A99" s="464"/>
    </row>
    <row r="100" spans="1:1" ht="16">
      <c r="A100" s="464"/>
    </row>
    <row r="101" spans="1:1" ht="16">
      <c r="A101" s="464"/>
    </row>
    <row r="102" spans="1:1" ht="16">
      <c r="A102" s="464"/>
    </row>
    <row r="103" spans="1:1" ht="16">
      <c r="A103" s="464"/>
    </row>
    <row r="104" spans="1:1" ht="16">
      <c r="A104" s="464"/>
    </row>
    <row r="105" spans="1:1" ht="16">
      <c r="A105" s="464"/>
    </row>
    <row r="106" spans="1:1" ht="16">
      <c r="A106" s="464"/>
    </row>
    <row r="107" spans="1:1" ht="16">
      <c r="A107" s="464"/>
    </row>
    <row r="108" spans="1:1" ht="16">
      <c r="A108" s="464"/>
    </row>
    <row r="109" spans="1:1" ht="16">
      <c r="A109" s="464"/>
    </row>
    <row r="110" spans="1:1" ht="16">
      <c r="A110" s="464"/>
    </row>
    <row r="111" spans="1:1" ht="16">
      <c r="A111" s="464"/>
    </row>
    <row r="112" spans="1:1" ht="16">
      <c r="A112" s="464"/>
    </row>
    <row r="113" spans="1:1" ht="16">
      <c r="A113" s="464"/>
    </row>
    <row r="114" spans="1:1" ht="16">
      <c r="A114" s="464"/>
    </row>
    <row r="115" spans="1:1" ht="16">
      <c r="A115" s="464"/>
    </row>
    <row r="116" spans="1:1" ht="16">
      <c r="A116" s="464"/>
    </row>
    <row r="117" spans="1:1" ht="16">
      <c r="A117" s="464"/>
    </row>
    <row r="118" spans="1:1" ht="16">
      <c r="A118" s="464"/>
    </row>
    <row r="119" spans="1:1" ht="16">
      <c r="A119" s="464"/>
    </row>
    <row r="120" spans="1:1" ht="16">
      <c r="A120" s="464"/>
    </row>
    <row r="121" spans="1:1" ht="16">
      <c r="A121" s="464"/>
    </row>
    <row r="122" spans="1:1" ht="16">
      <c r="A122" s="464"/>
    </row>
    <row r="123" spans="1:1" ht="16">
      <c r="A123" s="464"/>
    </row>
    <row r="124" spans="1:1" ht="16">
      <c r="A124" s="464"/>
    </row>
    <row r="125" spans="1:1" ht="16">
      <c r="A125" s="464"/>
    </row>
    <row r="126" spans="1:1" ht="16">
      <c r="A126" s="464"/>
    </row>
    <row r="127" spans="1:1" ht="16">
      <c r="A127" s="464"/>
    </row>
    <row r="128" spans="1:1" ht="16">
      <c r="A128" s="464"/>
    </row>
    <row r="129" spans="1:1" ht="16">
      <c r="A129" s="464"/>
    </row>
    <row r="130" spans="1:1" ht="16">
      <c r="A130" s="464"/>
    </row>
    <row r="131" spans="1:1" ht="16">
      <c r="A131" s="464"/>
    </row>
    <row r="132" spans="1:1" ht="16">
      <c r="A132" s="464"/>
    </row>
    <row r="133" spans="1:1" ht="16">
      <c r="A133" s="464"/>
    </row>
    <row r="134" spans="1:1" ht="16">
      <c r="A134" s="464"/>
    </row>
    <row r="135" spans="1:1" ht="16">
      <c r="A135" s="464"/>
    </row>
    <row r="136" spans="1:1" ht="16">
      <c r="A136" s="464"/>
    </row>
    <row r="137" spans="1:1" ht="16">
      <c r="A137" s="464"/>
    </row>
    <row r="138" spans="1:1" ht="16">
      <c r="A138" s="464"/>
    </row>
    <row r="139" spans="1:1" ht="16">
      <c r="A139" s="464"/>
    </row>
    <row r="140" spans="1:1" ht="16">
      <c r="A140" s="464"/>
    </row>
    <row r="141" spans="1:1" ht="16">
      <c r="A141" s="464"/>
    </row>
    <row r="142" spans="1:1" ht="16">
      <c r="A142" s="464"/>
    </row>
    <row r="143" spans="1:1" ht="16">
      <c r="A143" s="464"/>
    </row>
    <row r="144" spans="1:1" ht="16">
      <c r="A144" s="464"/>
    </row>
    <row r="145" spans="1:1" ht="16">
      <c r="A145" s="464"/>
    </row>
    <row r="146" spans="1:1" ht="16">
      <c r="A146" s="464"/>
    </row>
    <row r="147" spans="1:1" ht="16">
      <c r="A147" s="464"/>
    </row>
    <row r="148" spans="1:1" ht="16">
      <c r="A148" s="464"/>
    </row>
    <row r="149" spans="1:1" ht="16">
      <c r="A149" s="464"/>
    </row>
    <row r="150" spans="1:1" ht="16">
      <c r="A150" s="464"/>
    </row>
    <row r="151" spans="1:1" ht="16">
      <c r="A151" s="464"/>
    </row>
    <row r="152" spans="1:1" ht="16">
      <c r="A152" s="464"/>
    </row>
    <row r="153" spans="1:1" ht="16">
      <c r="A153" s="464"/>
    </row>
    <row r="154" spans="1:1" ht="16">
      <c r="A154" s="464"/>
    </row>
    <row r="155" spans="1:1" ht="16">
      <c r="A155" s="464"/>
    </row>
    <row r="156" spans="1:1" ht="16">
      <c r="A156" s="464"/>
    </row>
    <row r="157" spans="1:1" ht="16">
      <c r="A157" s="464"/>
    </row>
    <row r="158" spans="1:1" ht="16">
      <c r="A158" s="464"/>
    </row>
    <row r="159" spans="1:1" ht="16">
      <c r="A159" s="464"/>
    </row>
    <row r="160" spans="1:1" ht="16">
      <c r="A160" s="464"/>
    </row>
    <row r="161" spans="1:1" ht="16">
      <c r="A161" s="464"/>
    </row>
    <row r="162" spans="1:1" ht="16">
      <c r="A162" s="464"/>
    </row>
    <row r="163" spans="1:1" ht="16">
      <c r="A163" s="464"/>
    </row>
    <row r="164" spans="1:1" ht="16">
      <c r="A164" s="464"/>
    </row>
    <row r="165" spans="1:1" ht="16">
      <c r="A165" s="464"/>
    </row>
    <row r="166" spans="1:1" ht="16">
      <c r="A166" s="464"/>
    </row>
    <row r="167" spans="1:1" ht="16">
      <c r="A167" s="464"/>
    </row>
    <row r="168" spans="1:1" ht="16">
      <c r="A168" s="464"/>
    </row>
    <row r="169" spans="1:1" ht="16">
      <c r="A169" s="464"/>
    </row>
    <row r="170" spans="1:1" ht="16">
      <c r="A170" s="464"/>
    </row>
    <row r="171" spans="1:1" ht="16">
      <c r="A171" s="464"/>
    </row>
    <row r="172" spans="1:1" ht="16">
      <c r="A172" s="464"/>
    </row>
    <row r="173" spans="1:1" ht="16">
      <c r="A173" s="464"/>
    </row>
    <row r="174" spans="1:1" ht="16">
      <c r="A174" s="464"/>
    </row>
    <row r="175" spans="1:1" ht="16">
      <c r="A175" s="464"/>
    </row>
    <row r="176" spans="1:1" ht="16">
      <c r="A176" s="464"/>
    </row>
    <row r="177" spans="1:1" ht="16">
      <c r="A177" s="464"/>
    </row>
    <row r="178" spans="1:1" ht="16">
      <c r="A178" s="464"/>
    </row>
    <row r="179" spans="1:1" ht="16">
      <c r="A179" s="464"/>
    </row>
    <row r="180" spans="1:1" ht="16">
      <c r="A180" s="464"/>
    </row>
    <row r="181" spans="1:1" ht="16">
      <c r="A181" s="464"/>
    </row>
    <row r="182" spans="1:1" ht="16">
      <c r="A182" s="464"/>
    </row>
    <row r="183" spans="1:1" ht="16">
      <c r="A183" s="464"/>
    </row>
    <row r="184" spans="1:1" ht="16">
      <c r="A184" s="464"/>
    </row>
    <row r="185" spans="1:1" ht="16">
      <c r="A185" s="464"/>
    </row>
    <row r="186" spans="1:1" ht="16">
      <c r="A186" s="464"/>
    </row>
    <row r="187" spans="1:1" ht="16">
      <c r="A187" s="464"/>
    </row>
    <row r="188" spans="1:1" ht="16">
      <c r="A188" s="464"/>
    </row>
    <row r="189" spans="1:1" ht="16">
      <c r="A189" s="464"/>
    </row>
    <row r="190" spans="1:1" ht="16">
      <c r="A190" s="464"/>
    </row>
    <row r="191" spans="1:1" ht="16">
      <c r="A191" s="464"/>
    </row>
    <row r="192" spans="1:1" ht="16">
      <c r="A192" s="464"/>
    </row>
    <row r="193" spans="1:1" ht="16">
      <c r="A193" s="464"/>
    </row>
    <row r="194" spans="1:1" ht="16">
      <c r="A194" s="464"/>
    </row>
    <row r="195" spans="1:1" ht="16">
      <c r="A195" s="464"/>
    </row>
    <row r="196" spans="1:1" ht="16">
      <c r="A196" s="464"/>
    </row>
    <row r="197" spans="1:1" ht="16">
      <c r="A197" s="464"/>
    </row>
    <row r="198" spans="1:1" ht="16">
      <c r="A198" s="464"/>
    </row>
    <row r="199" spans="1:1" ht="16">
      <c r="A199" s="464"/>
    </row>
    <row r="200" spans="1:1" ht="16">
      <c r="A200" s="464"/>
    </row>
    <row r="201" spans="1:1" ht="16">
      <c r="A201" s="464"/>
    </row>
    <row r="202" spans="1:1" ht="16">
      <c r="A202" s="464"/>
    </row>
    <row r="203" spans="1:1" ht="16">
      <c r="A203" s="464"/>
    </row>
    <row r="204" spans="1:1" ht="16">
      <c r="A204" s="464"/>
    </row>
    <row r="205" spans="1:1" ht="16">
      <c r="A205" s="464"/>
    </row>
    <row r="206" spans="1:1" ht="16">
      <c r="A206" s="464"/>
    </row>
    <row r="207" spans="1:1" ht="16">
      <c r="A207" s="464"/>
    </row>
    <row r="208" spans="1:1" ht="16">
      <c r="A208" s="464"/>
    </row>
    <row r="209" spans="1:1" ht="16">
      <c r="A209" s="464"/>
    </row>
    <row r="210" spans="1:1" ht="16">
      <c r="A210" s="464"/>
    </row>
    <row r="211" spans="1:1" ht="16">
      <c r="A211" s="464"/>
    </row>
    <row r="212" spans="1:1" ht="16">
      <c r="A212" s="464"/>
    </row>
    <row r="213" spans="1:1" ht="16">
      <c r="A213" s="464"/>
    </row>
    <row r="214" spans="1:1" ht="16">
      <c r="A214" s="464"/>
    </row>
    <row r="215" spans="1:1" ht="16">
      <c r="A215" s="464"/>
    </row>
    <row r="216" spans="1:1" ht="16">
      <c r="A216" s="464"/>
    </row>
    <row r="217" spans="1:1" ht="16">
      <c r="A217" s="464"/>
    </row>
    <row r="218" spans="1:1" ht="16">
      <c r="A218" s="464"/>
    </row>
    <row r="219" spans="1:1" ht="16">
      <c r="A219" s="464"/>
    </row>
    <row r="220" spans="1:1" ht="16">
      <c r="A220" s="464"/>
    </row>
    <row r="221" spans="1:1" ht="16">
      <c r="A221" s="464"/>
    </row>
    <row r="222" spans="1:1" ht="16">
      <c r="A222" s="464"/>
    </row>
    <row r="223" spans="1:1" ht="16">
      <c r="A223" s="464"/>
    </row>
    <row r="224" spans="1:1" ht="16">
      <c r="A224" s="464"/>
    </row>
    <row r="225" spans="1:1" ht="16">
      <c r="A225" s="464"/>
    </row>
    <row r="226" spans="1:1" ht="16">
      <c r="A226" s="464"/>
    </row>
    <row r="227" spans="1:1" ht="16">
      <c r="A227" s="464"/>
    </row>
    <row r="228" spans="1:1" ht="16">
      <c r="A228" s="464"/>
    </row>
    <row r="229" spans="1:1" ht="16">
      <c r="A229" s="464"/>
    </row>
    <row r="230" spans="1:1" ht="16">
      <c r="A230" s="464"/>
    </row>
    <row r="231" spans="1:1" ht="16">
      <c r="A231" s="464"/>
    </row>
    <row r="232" spans="1:1" ht="16">
      <c r="A232" s="464"/>
    </row>
    <row r="233" spans="1:1" ht="16">
      <c r="A233" s="464"/>
    </row>
    <row r="234" spans="1:1" ht="16">
      <c r="A234" s="464"/>
    </row>
    <row r="235" spans="1:1" ht="16">
      <c r="A235" s="464"/>
    </row>
    <row r="236" spans="1:1" ht="16">
      <c r="A236" s="464"/>
    </row>
    <row r="237" spans="1:1" ht="16">
      <c r="A237" s="464"/>
    </row>
    <row r="238" spans="1:1" ht="16">
      <c r="A238" s="464"/>
    </row>
    <row r="239" spans="1:1" ht="16">
      <c r="A239" s="464"/>
    </row>
    <row r="240" spans="1:1" ht="16">
      <c r="A240" s="464"/>
    </row>
    <row r="241" spans="1:1" ht="16">
      <c r="A241" s="464"/>
    </row>
    <row r="242" spans="1:1" ht="16">
      <c r="A242" s="464"/>
    </row>
    <row r="243" spans="1:1" ht="16">
      <c r="A243" s="464"/>
    </row>
    <row r="244" spans="1:1" ht="16">
      <c r="A244" s="464"/>
    </row>
    <row r="245" spans="1:1" ht="16">
      <c r="A245" s="464"/>
    </row>
    <row r="246" spans="1:1" ht="16">
      <c r="A246" s="464"/>
    </row>
    <row r="247" spans="1:1" ht="16">
      <c r="A247" s="464"/>
    </row>
    <row r="248" spans="1:1" ht="16">
      <c r="A248" s="464"/>
    </row>
    <row r="249" spans="1:1" ht="16">
      <c r="A249" s="464"/>
    </row>
    <row r="250" spans="1:1" ht="16">
      <c r="A250" s="464"/>
    </row>
    <row r="251" spans="1:1" ht="16">
      <c r="A251" s="464"/>
    </row>
    <row r="252" spans="1:1" ht="16">
      <c r="A252" s="464"/>
    </row>
    <row r="253" spans="1:1" ht="16">
      <c r="A253" s="464"/>
    </row>
    <row r="254" spans="1:1" ht="16">
      <c r="A254" s="464"/>
    </row>
    <row r="255" spans="1:1" ht="16">
      <c r="A255" s="464"/>
    </row>
    <row r="256" spans="1:1" ht="16">
      <c r="A256" s="464"/>
    </row>
    <row r="257" spans="1:1" ht="16">
      <c r="A257" s="464"/>
    </row>
    <row r="258" spans="1:1" ht="16">
      <c r="A258" s="464"/>
    </row>
    <row r="259" spans="1:1" ht="16">
      <c r="A259" s="464"/>
    </row>
    <row r="260" spans="1:1" ht="16">
      <c r="A260" s="464"/>
    </row>
    <row r="261" spans="1:1" ht="16">
      <c r="A261" s="464"/>
    </row>
    <row r="262" spans="1:1" ht="16">
      <c r="A262" s="464"/>
    </row>
    <row r="263" spans="1:1" ht="16">
      <c r="A263" s="464"/>
    </row>
    <row r="264" spans="1:1" ht="16">
      <c r="A264" s="464"/>
    </row>
    <row r="265" spans="1:1" ht="16">
      <c r="A265" s="464"/>
    </row>
    <row r="266" spans="1:1" ht="16">
      <c r="A266" s="464"/>
    </row>
    <row r="267" spans="1:1" ht="16">
      <c r="A267" s="464"/>
    </row>
    <row r="268" spans="1:1" ht="16">
      <c r="A268" s="464"/>
    </row>
    <row r="269" spans="1:1" ht="16">
      <c r="A269" s="464"/>
    </row>
    <row r="270" spans="1:1" ht="16">
      <c r="A270" s="464"/>
    </row>
    <row r="271" spans="1:1" ht="16">
      <c r="A271" s="464"/>
    </row>
    <row r="272" spans="1:1" ht="16">
      <c r="A272" s="464"/>
    </row>
    <row r="273" spans="1:1" ht="16">
      <c r="A273" s="464"/>
    </row>
    <row r="274" spans="1:1" ht="16">
      <c r="A274" s="464"/>
    </row>
    <row r="275" spans="1:1" ht="16">
      <c r="A275" s="464"/>
    </row>
    <row r="276" spans="1:1" ht="16">
      <c r="A276" s="464"/>
    </row>
    <row r="277" spans="1:1" ht="16">
      <c r="A277" s="464"/>
    </row>
    <row r="278" spans="1:1" ht="16">
      <c r="A278" s="464"/>
    </row>
    <row r="279" spans="1:1" ht="16">
      <c r="A279" s="464"/>
    </row>
    <row r="280" spans="1:1" ht="16">
      <c r="A280" s="464"/>
    </row>
    <row r="281" spans="1:1" ht="16">
      <c r="A281" s="464"/>
    </row>
    <row r="282" spans="1:1" ht="16">
      <c r="A282" s="464"/>
    </row>
    <row r="283" spans="1:1" ht="16">
      <c r="A283" s="464"/>
    </row>
    <row r="284" spans="1:1" ht="16">
      <c r="A284" s="464"/>
    </row>
    <row r="285" spans="1:1" ht="16">
      <c r="A285" s="464"/>
    </row>
    <row r="286" spans="1:1" ht="16">
      <c r="A286" s="464"/>
    </row>
    <row r="287" spans="1:1" ht="16">
      <c r="A287" s="464"/>
    </row>
    <row r="288" spans="1:1" ht="16">
      <c r="A288" s="464"/>
    </row>
    <row r="289" spans="1:1" ht="16">
      <c r="A289" s="464"/>
    </row>
    <row r="290" spans="1:1" ht="16">
      <c r="A290" s="464"/>
    </row>
    <row r="291" spans="1:1" ht="16">
      <c r="A291" s="464"/>
    </row>
    <row r="292" spans="1:1" ht="16">
      <c r="A292" s="464"/>
    </row>
    <row r="293" spans="1:1" ht="16">
      <c r="A293" s="464"/>
    </row>
    <row r="294" spans="1:1" ht="16">
      <c r="A294" s="464"/>
    </row>
    <row r="295" spans="1:1" ht="16">
      <c r="A295" s="464"/>
    </row>
    <row r="296" spans="1:1" ht="16">
      <c r="A296" s="464"/>
    </row>
    <row r="297" spans="1:1" ht="16">
      <c r="A297" s="464"/>
    </row>
    <row r="298" spans="1:1" ht="16">
      <c r="A298" s="464"/>
    </row>
    <row r="299" spans="1:1" ht="16">
      <c r="A299" s="464"/>
    </row>
    <row r="300" spans="1:1" ht="16">
      <c r="A300" s="464"/>
    </row>
    <row r="301" spans="1:1" ht="16">
      <c r="A301" s="464"/>
    </row>
    <row r="302" spans="1:1" ht="16">
      <c r="A302" s="464"/>
    </row>
    <row r="303" spans="1:1" ht="16">
      <c r="A303" s="464"/>
    </row>
    <row r="304" spans="1:1" ht="16">
      <c r="A304" s="464"/>
    </row>
    <row r="305" spans="1:1" ht="16">
      <c r="A305" s="464"/>
    </row>
    <row r="306" spans="1:1" ht="16">
      <c r="A306" s="464"/>
    </row>
    <row r="307" spans="1:1" ht="16">
      <c r="A307" s="464"/>
    </row>
    <row r="308" spans="1:1" ht="16">
      <c r="A308" s="464"/>
    </row>
    <row r="309" spans="1:1" ht="16">
      <c r="A309" s="464"/>
    </row>
    <row r="310" spans="1:1" ht="16">
      <c r="A310" s="464"/>
    </row>
    <row r="311" spans="1:1" ht="16">
      <c r="A311" s="464"/>
    </row>
    <row r="312" spans="1:1" ht="16">
      <c r="A312" s="464"/>
    </row>
    <row r="313" spans="1:1" ht="16">
      <c r="A313" s="464"/>
    </row>
    <row r="314" spans="1:1" ht="16">
      <c r="A314" s="464"/>
    </row>
    <row r="315" spans="1:1" ht="16">
      <c r="A315" s="464"/>
    </row>
    <row r="316" spans="1:1" ht="16">
      <c r="A316" s="464"/>
    </row>
    <row r="317" spans="1:1" ht="16">
      <c r="A317" s="464"/>
    </row>
    <row r="318" spans="1:1" ht="16">
      <c r="A318" s="464"/>
    </row>
    <row r="319" spans="1:1" ht="16">
      <c r="A319" s="464"/>
    </row>
    <row r="320" spans="1:1" ht="16">
      <c r="A320" s="464"/>
    </row>
    <row r="321" spans="1:1" ht="16">
      <c r="A321" s="464"/>
    </row>
    <row r="322" spans="1:1" ht="16">
      <c r="A322" s="464"/>
    </row>
    <row r="323" spans="1:1" ht="16">
      <c r="A323" s="464"/>
    </row>
    <row r="324" spans="1:1" ht="16">
      <c r="A324" s="464"/>
    </row>
    <row r="325" spans="1:1" ht="16">
      <c r="A325" s="464"/>
    </row>
    <row r="326" spans="1:1" ht="16">
      <c r="A326" s="464"/>
    </row>
    <row r="327" spans="1:1" ht="16">
      <c r="A327" s="464"/>
    </row>
    <row r="328" spans="1:1" ht="16">
      <c r="A328" s="464"/>
    </row>
    <row r="329" spans="1:1" ht="16">
      <c r="A329" s="464"/>
    </row>
    <row r="330" spans="1:1" ht="16">
      <c r="A330" s="464"/>
    </row>
    <row r="331" spans="1:1" ht="16">
      <c r="A331" s="464"/>
    </row>
    <row r="332" spans="1:1" ht="16">
      <c r="A332" s="464"/>
    </row>
    <row r="333" spans="1:1" ht="16">
      <c r="A333" s="464"/>
    </row>
    <row r="334" spans="1:1" ht="16">
      <c r="A334" s="464"/>
    </row>
    <row r="335" spans="1:1" ht="16">
      <c r="A335" s="464"/>
    </row>
    <row r="336" spans="1:1" ht="16">
      <c r="A336" s="464"/>
    </row>
    <row r="337" spans="1:1" ht="16">
      <c r="A337" s="464"/>
    </row>
    <row r="338" spans="1:1" ht="16">
      <c r="A338" s="464"/>
    </row>
    <row r="339" spans="1:1" ht="16">
      <c r="A339" s="464"/>
    </row>
    <row r="340" spans="1:1" ht="16">
      <c r="A340" s="464"/>
    </row>
    <row r="341" spans="1:1" ht="16">
      <c r="A341" s="464"/>
    </row>
    <row r="342" spans="1:1" ht="16">
      <c r="A342" s="464"/>
    </row>
    <row r="343" spans="1:1" ht="16">
      <c r="A343" s="464"/>
    </row>
    <row r="344" spans="1:1" ht="16">
      <c r="A344" s="464"/>
    </row>
    <row r="345" spans="1:1" ht="16">
      <c r="A345" s="464"/>
    </row>
    <row r="346" spans="1:1" ht="16">
      <c r="A346" s="464"/>
    </row>
    <row r="347" spans="1:1" ht="16">
      <c r="A347" s="464"/>
    </row>
    <row r="348" spans="1:1" ht="16">
      <c r="A348" s="464"/>
    </row>
    <row r="349" spans="1:1" ht="16">
      <c r="A349" s="464"/>
    </row>
    <row r="350" spans="1:1" ht="16">
      <c r="A350" s="464"/>
    </row>
    <row r="351" spans="1:1" ht="16">
      <c r="A351" s="464"/>
    </row>
    <row r="352" spans="1:1" ht="16">
      <c r="A352" s="464"/>
    </row>
    <row r="353" spans="1:1" ht="16">
      <c r="A353" s="464"/>
    </row>
    <row r="354" spans="1:1" ht="16">
      <c r="A354" s="464"/>
    </row>
    <row r="355" spans="1:1" ht="16">
      <c r="A355" s="464"/>
    </row>
    <row r="356" spans="1:1" ht="16">
      <c r="A356" s="464"/>
    </row>
    <row r="357" spans="1:1" ht="16">
      <c r="A357" s="464"/>
    </row>
    <row r="358" spans="1:1" ht="16">
      <c r="A358" s="464"/>
    </row>
    <row r="359" spans="1:1" ht="16">
      <c r="A359" s="464"/>
    </row>
    <row r="360" spans="1:1" ht="16">
      <c r="A360" s="464"/>
    </row>
    <row r="361" spans="1:1" ht="16">
      <c r="A361" s="464"/>
    </row>
    <row r="362" spans="1:1" ht="16">
      <c r="A362" s="464"/>
    </row>
    <row r="363" spans="1:1" ht="16">
      <c r="A363" s="464"/>
    </row>
    <row r="364" spans="1:1" ht="16">
      <c r="A364" s="464"/>
    </row>
    <row r="365" spans="1:1" ht="16">
      <c r="A365" s="464"/>
    </row>
    <row r="366" spans="1:1" ht="16">
      <c r="A366" s="464"/>
    </row>
    <row r="367" spans="1:1" ht="16">
      <c r="A367" s="464"/>
    </row>
    <row r="368" spans="1:1" ht="16">
      <c r="A368" s="464"/>
    </row>
    <row r="369" spans="1:1" ht="16">
      <c r="A369" s="464"/>
    </row>
    <row r="370" spans="1:1" ht="16">
      <c r="A370" s="464"/>
    </row>
    <row r="371" spans="1:1" ht="16">
      <c r="A371" s="464"/>
    </row>
    <row r="372" spans="1:1" ht="16">
      <c r="A372" s="464"/>
    </row>
    <row r="373" spans="1:1" ht="16">
      <c r="A373" s="464"/>
    </row>
    <row r="374" spans="1:1" ht="16">
      <c r="A374" s="464"/>
    </row>
    <row r="375" spans="1:1" ht="16">
      <c r="A375" s="464"/>
    </row>
    <row r="376" spans="1:1" ht="16">
      <c r="A376" s="464"/>
    </row>
    <row r="377" spans="1:1" ht="16">
      <c r="A377" s="464"/>
    </row>
    <row r="378" spans="1:1" ht="16">
      <c r="A378" s="464"/>
    </row>
    <row r="379" spans="1:1" ht="16">
      <c r="A379" s="464"/>
    </row>
    <row r="380" spans="1:1" ht="16">
      <c r="A380" s="464"/>
    </row>
    <row r="381" spans="1:1" ht="16">
      <c r="A381" s="464"/>
    </row>
    <row r="382" spans="1:1" ht="16">
      <c r="A382" s="464"/>
    </row>
    <row r="383" spans="1:1" ht="16">
      <c r="A383" s="464"/>
    </row>
    <row r="384" spans="1:1" ht="16">
      <c r="A384" s="464"/>
    </row>
    <row r="385" spans="1:1" ht="16">
      <c r="A385" s="464"/>
    </row>
    <row r="386" spans="1:1" ht="16">
      <c r="A386" s="464"/>
    </row>
    <row r="387" spans="1:1" ht="16">
      <c r="A387" s="464"/>
    </row>
    <row r="388" spans="1:1" ht="16">
      <c r="A388" s="464"/>
    </row>
    <row r="389" spans="1:1" ht="16">
      <c r="A389" s="464"/>
    </row>
    <row r="390" spans="1:1" ht="16">
      <c r="A390" s="464"/>
    </row>
    <row r="391" spans="1:1" ht="16">
      <c r="A391" s="464"/>
    </row>
    <row r="392" spans="1:1" ht="16">
      <c r="A392" s="464"/>
    </row>
    <row r="393" spans="1:1" ht="16">
      <c r="A393" s="464"/>
    </row>
    <row r="394" spans="1:1" ht="16">
      <c r="A394" s="464"/>
    </row>
    <row r="395" spans="1:1" ht="16">
      <c r="A395" s="464"/>
    </row>
    <row r="396" spans="1:1" ht="16">
      <c r="A396" s="464"/>
    </row>
    <row r="397" spans="1:1" ht="16">
      <c r="A397" s="464"/>
    </row>
    <row r="398" spans="1:1" ht="16">
      <c r="A398" s="464"/>
    </row>
    <row r="399" spans="1:1" ht="16">
      <c r="A399" s="464"/>
    </row>
    <row r="400" spans="1:1" ht="16">
      <c r="A400" s="464"/>
    </row>
    <row r="401" spans="1:1" ht="16">
      <c r="A401" s="464"/>
    </row>
    <row r="402" spans="1:1" ht="16">
      <c r="A402" s="464"/>
    </row>
    <row r="403" spans="1:1" ht="16">
      <c r="A403" s="464"/>
    </row>
    <row r="404" spans="1:1" ht="16">
      <c r="A404" s="464"/>
    </row>
    <row r="405" spans="1:1" ht="16">
      <c r="A405" s="464"/>
    </row>
    <row r="406" spans="1:1" ht="16">
      <c r="A406" s="464"/>
    </row>
    <row r="407" spans="1:1" ht="16">
      <c r="A407" s="464"/>
    </row>
    <row r="408" spans="1:1" ht="16">
      <c r="A408" s="464"/>
    </row>
    <row r="409" spans="1:1" ht="16">
      <c r="A409" s="464"/>
    </row>
    <row r="410" spans="1:1" ht="16">
      <c r="A410" s="464"/>
    </row>
    <row r="411" spans="1:1" ht="16">
      <c r="A411" s="464"/>
    </row>
    <row r="412" spans="1:1" ht="16">
      <c r="A412" s="464"/>
    </row>
    <row r="413" spans="1:1" ht="16">
      <c r="A413" s="464"/>
    </row>
    <row r="414" spans="1:1" ht="16">
      <c r="A414" s="464"/>
    </row>
    <row r="415" spans="1:1" ht="16">
      <c r="A415" s="464"/>
    </row>
    <row r="416" spans="1:1" ht="16">
      <c r="A416" s="464"/>
    </row>
    <row r="417" spans="1:1" ht="16">
      <c r="A417" s="464"/>
    </row>
    <row r="418" spans="1:1" ht="16">
      <c r="A418" s="464"/>
    </row>
    <row r="419" spans="1:1" ht="16">
      <c r="A419" s="464"/>
    </row>
    <row r="420" spans="1:1" ht="16">
      <c r="A420" s="464"/>
    </row>
    <row r="421" spans="1:1" ht="16">
      <c r="A421" s="464"/>
    </row>
    <row r="422" spans="1:1" ht="16">
      <c r="A422" s="464"/>
    </row>
    <row r="423" spans="1:1" ht="16">
      <c r="A423" s="464"/>
    </row>
    <row r="424" spans="1:1" ht="16">
      <c r="A424" s="464"/>
    </row>
    <row r="425" spans="1:1" ht="16">
      <c r="A425" s="464"/>
    </row>
    <row r="426" spans="1:1" ht="16">
      <c r="A426" s="464"/>
    </row>
    <row r="427" spans="1:1" ht="16">
      <c r="A427" s="464"/>
    </row>
    <row r="428" spans="1:1" ht="16">
      <c r="A428" s="464"/>
    </row>
    <row r="429" spans="1:1" ht="16">
      <c r="A429" s="464"/>
    </row>
    <row r="430" spans="1:1" ht="16">
      <c r="A430" s="464"/>
    </row>
    <row r="431" spans="1:1" ht="16">
      <c r="A431" s="464"/>
    </row>
    <row r="432" spans="1:1" ht="16">
      <c r="A432" s="464"/>
    </row>
    <row r="433" spans="1:1" ht="16">
      <c r="A433" s="464"/>
    </row>
    <row r="434" spans="1:1" ht="16">
      <c r="A434" s="464"/>
    </row>
    <row r="435" spans="1:1" ht="16">
      <c r="A435" s="464"/>
    </row>
    <row r="436" spans="1:1" ht="16">
      <c r="A436" s="464"/>
    </row>
    <row r="437" spans="1:1" ht="16">
      <c r="A437" s="464"/>
    </row>
    <row r="438" spans="1:1" ht="16">
      <c r="A438" s="464"/>
    </row>
    <row r="439" spans="1:1" ht="16">
      <c r="A439" s="464"/>
    </row>
    <row r="440" spans="1:1" ht="16">
      <c r="A440" s="464"/>
    </row>
    <row r="441" spans="1:1" ht="16">
      <c r="A441" s="464"/>
    </row>
    <row r="442" spans="1:1" ht="16">
      <c r="A442" s="464"/>
    </row>
    <row r="443" spans="1:1" ht="16">
      <c r="A443" s="464"/>
    </row>
    <row r="444" spans="1:1" ht="16">
      <c r="A444" s="464"/>
    </row>
    <row r="445" spans="1:1" ht="16">
      <c r="A445" s="464"/>
    </row>
    <row r="446" spans="1:1" ht="16">
      <c r="A446" s="464"/>
    </row>
    <row r="447" spans="1:1" ht="16">
      <c r="A447" s="464"/>
    </row>
    <row r="448" spans="1:1" ht="16">
      <c r="A448" s="464"/>
    </row>
    <row r="449" spans="1:1" ht="16">
      <c r="A449" s="464"/>
    </row>
    <row r="450" spans="1:1" ht="16">
      <c r="A450" s="464"/>
    </row>
    <row r="451" spans="1:1" ht="16">
      <c r="A451" s="464"/>
    </row>
    <row r="452" spans="1:1" ht="16">
      <c r="A452" s="464"/>
    </row>
    <row r="453" spans="1:1" ht="16">
      <c r="A453" s="464"/>
    </row>
    <row r="454" spans="1:1" ht="16">
      <c r="A454" s="464"/>
    </row>
    <row r="455" spans="1:1" ht="16">
      <c r="A455" s="464"/>
    </row>
    <row r="456" spans="1:1" ht="16">
      <c r="A456" s="464"/>
    </row>
    <row r="457" spans="1:1" ht="16">
      <c r="A457" s="464"/>
    </row>
    <row r="458" spans="1:1" ht="16">
      <c r="A458" s="464"/>
    </row>
    <row r="459" spans="1:1" ht="16">
      <c r="A459" s="464"/>
    </row>
    <row r="460" spans="1:1" ht="16">
      <c r="A460" s="464"/>
    </row>
    <row r="461" spans="1:1" ht="16">
      <c r="A461" s="464"/>
    </row>
    <row r="462" spans="1:1" ht="16">
      <c r="A462" s="464"/>
    </row>
    <row r="463" spans="1:1" ht="16">
      <c r="A463" s="464"/>
    </row>
    <row r="464" spans="1:1" ht="16">
      <c r="A464" s="464"/>
    </row>
    <row r="465" spans="1:1" ht="16">
      <c r="A465" s="464"/>
    </row>
    <row r="466" spans="1:1" ht="16">
      <c r="A466" s="464"/>
    </row>
    <row r="467" spans="1:1" ht="16">
      <c r="A467" s="464"/>
    </row>
    <row r="468" spans="1:1" ht="16">
      <c r="A468" s="464"/>
    </row>
    <row r="469" spans="1:1" ht="16">
      <c r="A469" s="464"/>
    </row>
    <row r="470" spans="1:1" ht="16">
      <c r="A470" s="464"/>
    </row>
    <row r="471" spans="1:1" ht="16">
      <c r="A471" s="464"/>
    </row>
    <row r="472" spans="1:1" ht="16">
      <c r="A472" s="464"/>
    </row>
    <row r="473" spans="1:1" ht="16">
      <c r="A473" s="464"/>
    </row>
    <row r="474" spans="1:1" ht="16">
      <c r="A474" s="464"/>
    </row>
    <row r="475" spans="1:1" ht="16">
      <c r="A475" s="464"/>
    </row>
    <row r="476" spans="1:1" ht="16">
      <c r="A476" s="464"/>
    </row>
    <row r="477" spans="1:1" ht="16">
      <c r="A477" s="464"/>
    </row>
    <row r="478" spans="1:1" ht="16">
      <c r="A478" s="464"/>
    </row>
    <row r="479" spans="1:1" ht="16">
      <c r="A479" s="464"/>
    </row>
    <row r="480" spans="1:1" ht="16">
      <c r="A480" s="464"/>
    </row>
    <row r="481" spans="1:1" ht="16">
      <c r="A481" s="464"/>
    </row>
    <row r="482" spans="1:1" ht="16">
      <c r="A482" s="464"/>
    </row>
    <row r="483" spans="1:1" ht="16">
      <c r="A483" s="464"/>
    </row>
    <row r="484" spans="1:1" ht="16">
      <c r="A484" s="464"/>
    </row>
    <row r="485" spans="1:1" ht="16">
      <c r="A485" s="464"/>
    </row>
    <row r="486" spans="1:1" ht="16">
      <c r="A486" s="464"/>
    </row>
    <row r="487" spans="1:1" ht="16">
      <c r="A487" s="464"/>
    </row>
    <row r="488" spans="1:1" ht="16">
      <c r="A488" s="464"/>
    </row>
    <row r="489" spans="1:1" ht="16">
      <c r="A489" s="464"/>
    </row>
    <row r="490" spans="1:1" ht="16">
      <c r="A490" s="464"/>
    </row>
    <row r="491" spans="1:1" ht="16">
      <c r="A491" s="464"/>
    </row>
    <row r="492" spans="1:1" ht="16">
      <c r="A492" s="464"/>
    </row>
    <row r="493" spans="1:1" ht="16">
      <c r="A493" s="464"/>
    </row>
    <row r="494" spans="1:1" ht="16">
      <c r="A494" s="464"/>
    </row>
    <row r="495" spans="1:1" ht="16">
      <c r="A495" s="464"/>
    </row>
    <row r="496" spans="1:1" ht="16">
      <c r="A496" s="464"/>
    </row>
    <row r="497" spans="1:1" ht="16">
      <c r="A497" s="464"/>
    </row>
    <row r="498" spans="1:1" ht="16">
      <c r="A498" s="464"/>
    </row>
    <row r="499" spans="1:1" ht="16">
      <c r="A499" s="464"/>
    </row>
    <row r="500" spans="1:1" ht="16">
      <c r="A500" s="464"/>
    </row>
    <row r="501" spans="1:1" ht="16">
      <c r="A501" s="464"/>
    </row>
    <row r="502" spans="1:1" ht="16">
      <c r="A502" s="464"/>
    </row>
    <row r="503" spans="1:1" ht="16">
      <c r="A503" s="464"/>
    </row>
    <row r="504" spans="1:1" ht="16">
      <c r="A504" s="464"/>
    </row>
    <row r="505" spans="1:1" ht="16">
      <c r="A505" s="464"/>
    </row>
    <row r="506" spans="1:1" ht="16">
      <c r="A506" s="464"/>
    </row>
    <row r="507" spans="1:1" ht="16">
      <c r="A507" s="464"/>
    </row>
    <row r="508" spans="1:1" ht="16">
      <c r="A508" s="464"/>
    </row>
    <row r="509" spans="1:1" ht="16">
      <c r="A509" s="464"/>
    </row>
    <row r="510" spans="1:1" ht="16">
      <c r="A510" s="464"/>
    </row>
    <row r="511" spans="1:1" ht="16">
      <c r="A511" s="464"/>
    </row>
    <row r="512" spans="1:1" ht="16">
      <c r="A512" s="464"/>
    </row>
    <row r="513" spans="1:1" ht="16">
      <c r="A513" s="464"/>
    </row>
    <row r="514" spans="1:1" ht="16">
      <c r="A514" s="464"/>
    </row>
    <row r="515" spans="1:1" ht="16">
      <c r="A515" s="464"/>
    </row>
    <row r="516" spans="1:1" ht="16">
      <c r="A516" s="464"/>
    </row>
    <row r="517" spans="1:1" ht="16">
      <c r="A517" s="464"/>
    </row>
    <row r="518" spans="1:1" ht="16">
      <c r="A518" s="464"/>
    </row>
    <row r="519" spans="1:1" ht="16">
      <c r="A519" s="464"/>
    </row>
    <row r="520" spans="1:1" ht="16">
      <c r="A520" s="464"/>
    </row>
    <row r="521" spans="1:1" ht="16">
      <c r="A521" s="464"/>
    </row>
    <row r="522" spans="1:1" ht="16">
      <c r="A522" s="464"/>
    </row>
    <row r="523" spans="1:1" ht="16">
      <c r="A523" s="464"/>
    </row>
    <row r="524" spans="1:1" ht="16">
      <c r="A524" s="464"/>
    </row>
    <row r="525" spans="1:1" ht="16">
      <c r="A525" s="464"/>
    </row>
    <row r="526" spans="1:1" ht="16">
      <c r="A526" s="464"/>
    </row>
    <row r="527" spans="1:1" ht="16">
      <c r="A527" s="464"/>
    </row>
    <row r="528" spans="1:1" ht="16">
      <c r="A528" s="464"/>
    </row>
    <row r="529" spans="1:1" ht="16">
      <c r="A529" s="464"/>
    </row>
    <row r="530" spans="1:1" ht="16">
      <c r="A530" s="464"/>
    </row>
    <row r="531" spans="1:1" ht="16">
      <c r="A531" s="464"/>
    </row>
    <row r="532" spans="1:1" ht="16">
      <c r="A532" s="464"/>
    </row>
    <row r="533" spans="1:1" ht="16">
      <c r="A533" s="464"/>
    </row>
    <row r="534" spans="1:1" ht="16">
      <c r="A534" s="464"/>
    </row>
    <row r="535" spans="1:1" ht="16">
      <c r="A535" s="464"/>
    </row>
    <row r="536" spans="1:1" ht="16">
      <c r="A536" s="464"/>
    </row>
    <row r="537" spans="1:1" ht="16">
      <c r="A537" s="464"/>
    </row>
    <row r="538" spans="1:1" ht="16">
      <c r="A538" s="464"/>
    </row>
    <row r="539" spans="1:1" ht="16">
      <c r="A539" s="464"/>
    </row>
    <row r="540" spans="1:1" ht="16">
      <c r="A540" s="464"/>
    </row>
    <row r="541" spans="1:1" ht="16">
      <c r="A541" s="464"/>
    </row>
    <row r="542" spans="1:1" ht="16">
      <c r="A542" s="464"/>
    </row>
    <row r="543" spans="1:1" ht="16">
      <c r="A543" s="464"/>
    </row>
    <row r="544" spans="1:1" ht="16">
      <c r="A544" s="464"/>
    </row>
    <row r="545" spans="1:1" ht="16">
      <c r="A545" s="464"/>
    </row>
    <row r="546" spans="1:1" ht="16">
      <c r="A546" s="464"/>
    </row>
    <row r="547" spans="1:1" ht="16">
      <c r="A547" s="464"/>
    </row>
    <row r="548" spans="1:1" ht="16">
      <c r="A548" s="464"/>
    </row>
    <row r="549" spans="1:1" ht="16">
      <c r="A549" s="464"/>
    </row>
    <row r="550" spans="1:1" ht="16">
      <c r="A550" s="464"/>
    </row>
    <row r="551" spans="1:1" ht="16">
      <c r="A551" s="464"/>
    </row>
    <row r="552" spans="1:1" ht="16">
      <c r="A552" s="464"/>
    </row>
    <row r="553" spans="1:1" ht="16">
      <c r="A553" s="464"/>
    </row>
    <row r="554" spans="1:1" ht="16">
      <c r="A554" s="464"/>
    </row>
    <row r="555" spans="1:1" ht="16">
      <c r="A555" s="464"/>
    </row>
    <row r="556" spans="1:1" ht="16">
      <c r="A556" s="464"/>
    </row>
    <row r="557" spans="1:1" ht="16">
      <c r="A557" s="464"/>
    </row>
    <row r="558" spans="1:1" ht="16">
      <c r="A558" s="464"/>
    </row>
    <row r="559" spans="1:1" ht="16">
      <c r="A559" s="464"/>
    </row>
    <row r="560" spans="1:1" ht="16">
      <c r="A560" s="464"/>
    </row>
    <row r="561" spans="1:1" ht="16">
      <c r="A561" s="464"/>
    </row>
    <row r="562" spans="1:1" ht="16">
      <c r="A562" s="464"/>
    </row>
    <row r="563" spans="1:1" ht="16">
      <c r="A563" s="464"/>
    </row>
    <row r="564" spans="1:1" ht="16">
      <c r="A564" s="464"/>
    </row>
    <row r="565" spans="1:1" ht="16">
      <c r="A565" s="464"/>
    </row>
    <row r="566" spans="1:1" ht="16">
      <c r="A566" s="464"/>
    </row>
    <row r="567" spans="1:1" ht="16">
      <c r="A567" s="464"/>
    </row>
    <row r="568" spans="1:1" ht="16">
      <c r="A568" s="464"/>
    </row>
    <row r="569" spans="1:1" ht="16">
      <c r="A569" s="464"/>
    </row>
    <row r="570" spans="1:1" ht="16">
      <c r="A570" s="464"/>
    </row>
    <row r="571" spans="1:1" ht="16">
      <c r="A571" s="464"/>
    </row>
    <row r="572" spans="1:1" ht="16">
      <c r="A572" s="464"/>
    </row>
    <row r="573" spans="1:1" ht="16">
      <c r="A573" s="464"/>
    </row>
    <row r="574" spans="1:1" ht="16">
      <c r="A574" s="464"/>
    </row>
    <row r="575" spans="1:1" ht="16">
      <c r="A575" s="464"/>
    </row>
    <row r="576" spans="1:1" ht="16">
      <c r="A576" s="464"/>
    </row>
    <row r="577" spans="1:1" ht="16">
      <c r="A577" s="464"/>
    </row>
    <row r="578" spans="1:1" ht="16">
      <c r="A578" s="464"/>
    </row>
    <row r="579" spans="1:1" ht="16">
      <c r="A579" s="464"/>
    </row>
    <row r="580" spans="1:1" ht="16">
      <c r="A580" s="464"/>
    </row>
    <row r="581" spans="1:1" ht="16">
      <c r="A581" s="464"/>
    </row>
    <row r="582" spans="1:1" ht="16">
      <c r="A582" s="464"/>
    </row>
    <row r="583" spans="1:1" ht="16">
      <c r="A583" s="464"/>
    </row>
    <row r="584" spans="1:1" ht="16">
      <c r="A584" s="464"/>
    </row>
    <row r="585" spans="1:1" ht="16">
      <c r="A585" s="464"/>
    </row>
    <row r="586" spans="1:1" ht="16">
      <c r="A586" s="464"/>
    </row>
    <row r="587" spans="1:1" ht="16">
      <c r="A587" s="464"/>
    </row>
    <row r="588" spans="1:1" ht="16">
      <c r="A588" s="464"/>
    </row>
    <row r="589" spans="1:1" ht="16">
      <c r="A589" s="464"/>
    </row>
    <row r="590" spans="1:1" ht="16">
      <c r="A590" s="464"/>
    </row>
    <row r="591" spans="1:1" ht="16">
      <c r="A591" s="464"/>
    </row>
    <row r="592" spans="1:1" ht="16">
      <c r="A592" s="464"/>
    </row>
    <row r="593" spans="1:1" ht="16">
      <c r="A593" s="464"/>
    </row>
    <row r="594" spans="1:1" ht="16">
      <c r="A594" s="464"/>
    </row>
    <row r="595" spans="1:1" ht="16">
      <c r="A595" s="464"/>
    </row>
    <row r="596" spans="1:1" ht="16">
      <c r="A596" s="464"/>
    </row>
    <row r="597" spans="1:1" ht="16">
      <c r="A597" s="464"/>
    </row>
    <row r="598" spans="1:1" ht="16">
      <c r="A598" s="464"/>
    </row>
    <row r="599" spans="1:1" ht="16">
      <c r="A599" s="464"/>
    </row>
    <row r="600" spans="1:1" ht="16">
      <c r="A600" s="464"/>
    </row>
    <row r="601" spans="1:1" ht="16">
      <c r="A601" s="464"/>
    </row>
    <row r="602" spans="1:1" ht="16">
      <c r="A602" s="464"/>
    </row>
    <row r="603" spans="1:1" ht="16">
      <c r="A603" s="464"/>
    </row>
    <row r="604" spans="1:1" ht="16">
      <c r="A604" s="464"/>
    </row>
    <row r="605" spans="1:1" ht="16">
      <c r="A605" s="464"/>
    </row>
    <row r="606" spans="1:1" ht="16">
      <c r="A606" s="464"/>
    </row>
    <row r="607" spans="1:1" ht="16">
      <c r="A607" s="464"/>
    </row>
    <row r="608" spans="1:1" ht="16">
      <c r="A608" s="464"/>
    </row>
    <row r="609" spans="1:1" ht="16">
      <c r="A609" s="464"/>
    </row>
    <row r="610" spans="1:1" ht="16">
      <c r="A610" s="464"/>
    </row>
    <row r="611" spans="1:1" ht="16">
      <c r="A611" s="464"/>
    </row>
    <row r="612" spans="1:1" ht="16">
      <c r="A612" s="464"/>
    </row>
    <row r="613" spans="1:1" ht="16">
      <c r="A613" s="464"/>
    </row>
    <row r="614" spans="1:1" ht="16">
      <c r="A614" s="464"/>
    </row>
    <row r="615" spans="1:1" ht="16">
      <c r="A615" s="464"/>
    </row>
    <row r="616" spans="1:1" ht="16">
      <c r="A616" s="464"/>
    </row>
    <row r="617" spans="1:1" ht="16">
      <c r="A617" s="464"/>
    </row>
    <row r="618" spans="1:1" ht="16">
      <c r="A618" s="464"/>
    </row>
    <row r="619" spans="1:1" ht="16">
      <c r="A619" s="464"/>
    </row>
    <row r="620" spans="1:1" ht="16">
      <c r="A620" s="464"/>
    </row>
    <row r="621" spans="1:1" ht="16">
      <c r="A621" s="464"/>
    </row>
    <row r="622" spans="1:1" ht="16">
      <c r="A622" s="464"/>
    </row>
    <row r="623" spans="1:1" ht="16">
      <c r="A623" s="464"/>
    </row>
    <row r="624" spans="1:1" ht="16">
      <c r="A624" s="464"/>
    </row>
    <row r="625" spans="1:1" ht="16">
      <c r="A625" s="464"/>
    </row>
    <row r="626" spans="1:1" ht="16">
      <c r="A626" s="464"/>
    </row>
    <row r="627" spans="1:1" ht="16">
      <c r="A627" s="464"/>
    </row>
    <row r="628" spans="1:1" ht="16">
      <c r="A628" s="464"/>
    </row>
    <row r="629" spans="1:1" ht="16">
      <c r="A629" s="464"/>
    </row>
    <row r="630" spans="1:1" ht="16">
      <c r="A630" s="464"/>
    </row>
    <row r="631" spans="1:1" ht="16">
      <c r="A631" s="464"/>
    </row>
    <row r="632" spans="1:1" ht="16">
      <c r="A632" s="464"/>
    </row>
    <row r="633" spans="1:1" ht="16">
      <c r="A633" s="464"/>
    </row>
    <row r="634" spans="1:1" ht="16">
      <c r="A634" s="464"/>
    </row>
    <row r="635" spans="1:1" ht="16">
      <c r="A635" s="464"/>
    </row>
    <row r="636" spans="1:1" ht="16">
      <c r="A636" s="464"/>
    </row>
    <row r="637" spans="1:1" ht="16">
      <c r="A637" s="464"/>
    </row>
    <row r="638" spans="1:1" ht="16">
      <c r="A638" s="464"/>
    </row>
    <row r="639" spans="1:1" ht="16">
      <c r="A639" s="464"/>
    </row>
    <row r="640" spans="1:1" ht="16">
      <c r="A640" s="464"/>
    </row>
    <row r="641" spans="1:1" ht="16">
      <c r="A641" s="464"/>
    </row>
    <row r="642" spans="1:1" ht="16">
      <c r="A642" s="464"/>
    </row>
    <row r="643" spans="1:1" ht="16">
      <c r="A643" s="464"/>
    </row>
    <row r="644" spans="1:1" ht="16">
      <c r="A644" s="464"/>
    </row>
    <row r="645" spans="1:1" ht="16">
      <c r="A645" s="464"/>
    </row>
    <row r="646" spans="1:1" ht="16">
      <c r="A646" s="464"/>
    </row>
    <row r="647" spans="1:1" ht="16">
      <c r="A647" s="464"/>
    </row>
    <row r="648" spans="1:1" ht="16">
      <c r="A648" s="464"/>
    </row>
    <row r="649" spans="1:1" ht="16">
      <c r="A649" s="464"/>
    </row>
    <row r="650" spans="1:1" ht="16">
      <c r="A650" s="464"/>
    </row>
    <row r="651" spans="1:1" ht="16">
      <c r="A651" s="464"/>
    </row>
    <row r="652" spans="1:1" ht="16">
      <c r="A652" s="464"/>
    </row>
    <row r="653" spans="1:1" ht="16">
      <c r="A653" s="464"/>
    </row>
    <row r="654" spans="1:1" ht="16">
      <c r="A654" s="464"/>
    </row>
    <row r="655" spans="1:1" ht="16">
      <c r="A655" s="464"/>
    </row>
    <row r="656" spans="1:1" ht="16">
      <c r="A656" s="464"/>
    </row>
    <row r="657" spans="1:1" ht="16">
      <c r="A657" s="464"/>
    </row>
    <row r="658" spans="1:1" ht="16">
      <c r="A658" s="464"/>
    </row>
    <row r="659" spans="1:1" ht="16">
      <c r="A659" s="464"/>
    </row>
    <row r="660" spans="1:1" ht="16">
      <c r="A660" s="464"/>
    </row>
    <row r="661" spans="1:1" ht="16">
      <c r="A661" s="464"/>
    </row>
    <row r="662" spans="1:1" ht="16">
      <c r="A662" s="464"/>
    </row>
    <row r="663" spans="1:1" ht="16">
      <c r="A663" s="464"/>
    </row>
    <row r="664" spans="1:1" ht="16">
      <c r="A664" s="464"/>
    </row>
    <row r="665" spans="1:1" ht="16">
      <c r="A665" s="464"/>
    </row>
    <row r="666" spans="1:1" ht="16">
      <c r="A666" s="464"/>
    </row>
    <row r="667" spans="1:1" ht="16">
      <c r="A667" s="464"/>
    </row>
    <row r="668" spans="1:1" ht="16">
      <c r="A668" s="464"/>
    </row>
    <row r="669" spans="1:1" ht="16">
      <c r="A669" s="464"/>
    </row>
    <row r="670" spans="1:1" ht="16">
      <c r="A670" s="464"/>
    </row>
    <row r="671" spans="1:1" ht="16">
      <c r="A671" s="464"/>
    </row>
    <row r="672" spans="1:1" ht="16">
      <c r="A672" s="464"/>
    </row>
    <row r="673" spans="1:1" ht="16">
      <c r="A673" s="464"/>
    </row>
    <row r="674" spans="1:1" ht="16">
      <c r="A674" s="464"/>
    </row>
    <row r="675" spans="1:1" ht="16">
      <c r="A675" s="464"/>
    </row>
    <row r="676" spans="1:1" ht="16">
      <c r="A676" s="464"/>
    </row>
    <row r="677" spans="1:1" ht="16">
      <c r="A677" s="464"/>
    </row>
    <row r="678" spans="1:1" ht="16">
      <c r="A678" s="464"/>
    </row>
    <row r="679" spans="1:1" ht="16">
      <c r="A679" s="464"/>
    </row>
    <row r="680" spans="1:1" ht="16">
      <c r="A680" s="464"/>
    </row>
    <row r="681" spans="1:1" ht="16">
      <c r="A681" s="464"/>
    </row>
    <row r="682" spans="1:1" ht="16">
      <c r="A682" s="464"/>
    </row>
    <row r="683" spans="1:1" ht="16">
      <c r="A683" s="464"/>
    </row>
    <row r="684" spans="1:1" ht="16">
      <c r="A684" s="464"/>
    </row>
    <row r="685" spans="1:1" ht="16">
      <c r="A685" s="464"/>
    </row>
    <row r="686" spans="1:1" ht="16">
      <c r="A686" s="464"/>
    </row>
    <row r="687" spans="1:1" ht="16">
      <c r="A687" s="464"/>
    </row>
    <row r="688" spans="1:1" ht="16">
      <c r="A688" s="464"/>
    </row>
    <row r="689" spans="1:1" ht="16">
      <c r="A689" s="464"/>
    </row>
    <row r="690" spans="1:1" ht="16">
      <c r="A690" s="464"/>
    </row>
    <row r="691" spans="1:1" ht="16">
      <c r="A691" s="464"/>
    </row>
    <row r="692" spans="1:1" ht="16">
      <c r="A692" s="464"/>
    </row>
    <row r="693" spans="1:1" ht="16">
      <c r="A693" s="464"/>
    </row>
    <row r="694" spans="1:1" ht="16">
      <c r="A694" s="464"/>
    </row>
    <row r="695" spans="1:1" ht="16">
      <c r="A695" s="464"/>
    </row>
    <row r="696" spans="1:1" ht="16">
      <c r="A696" s="464"/>
    </row>
    <row r="697" spans="1:1" ht="16">
      <c r="A697" s="464"/>
    </row>
    <row r="698" spans="1:1" ht="16">
      <c r="A698" s="464"/>
    </row>
    <row r="699" spans="1:1" ht="16">
      <c r="A699" s="464"/>
    </row>
    <row r="700" spans="1:1" ht="16">
      <c r="A700" s="464"/>
    </row>
    <row r="701" spans="1:1" ht="16">
      <c r="A701" s="464"/>
    </row>
    <row r="702" spans="1:1" ht="16">
      <c r="A702" s="464"/>
    </row>
    <row r="703" spans="1:1" ht="16">
      <c r="A703" s="464"/>
    </row>
    <row r="704" spans="1:1" ht="16">
      <c r="A704" s="464"/>
    </row>
    <row r="705" spans="1:1" ht="16">
      <c r="A705" s="464"/>
    </row>
    <row r="706" spans="1:1" ht="16">
      <c r="A706" s="464"/>
    </row>
    <row r="707" spans="1:1" ht="16">
      <c r="A707" s="464"/>
    </row>
    <row r="708" spans="1:1" ht="16">
      <c r="A708" s="464"/>
    </row>
    <row r="709" spans="1:1" ht="16">
      <c r="A709" s="464"/>
    </row>
    <row r="710" spans="1:1" ht="16">
      <c r="A710" s="464"/>
    </row>
    <row r="711" spans="1:1" ht="16">
      <c r="A711" s="464"/>
    </row>
    <row r="712" spans="1:1" ht="16">
      <c r="A712" s="464"/>
    </row>
    <row r="713" spans="1:1" ht="16">
      <c r="A713" s="464"/>
    </row>
    <row r="714" spans="1:1" ht="16">
      <c r="A714" s="464"/>
    </row>
    <row r="715" spans="1:1" ht="16">
      <c r="A715" s="464"/>
    </row>
    <row r="716" spans="1:1" ht="16">
      <c r="A716" s="464"/>
    </row>
    <row r="717" spans="1:1" ht="16">
      <c r="A717" s="464"/>
    </row>
    <row r="718" spans="1:1" ht="16">
      <c r="A718" s="464"/>
    </row>
    <row r="719" spans="1:1" ht="16">
      <c r="A719" s="464"/>
    </row>
    <row r="720" spans="1:1" ht="16">
      <c r="A720" s="464"/>
    </row>
    <row r="721" spans="1:1" ht="16">
      <c r="A721" s="464"/>
    </row>
    <row r="722" spans="1:1" ht="16">
      <c r="A722" s="464"/>
    </row>
    <row r="723" spans="1:1" ht="16">
      <c r="A723" s="464"/>
    </row>
    <row r="724" spans="1:1" ht="16">
      <c r="A724" s="464"/>
    </row>
    <row r="725" spans="1:1" ht="16">
      <c r="A725" s="464"/>
    </row>
    <row r="726" spans="1:1" ht="16">
      <c r="A726" s="464"/>
    </row>
    <row r="727" spans="1:1" ht="16">
      <c r="A727" s="464"/>
    </row>
    <row r="728" spans="1:1" ht="16">
      <c r="A728" s="464"/>
    </row>
    <row r="729" spans="1:1" ht="16">
      <c r="A729" s="464"/>
    </row>
    <row r="730" spans="1:1" ht="16">
      <c r="A730" s="464"/>
    </row>
    <row r="731" spans="1:1" ht="16">
      <c r="A731" s="464"/>
    </row>
    <row r="732" spans="1:1" ht="16">
      <c r="A732" s="464"/>
    </row>
    <row r="733" spans="1:1" ht="16">
      <c r="A733" s="464"/>
    </row>
    <row r="734" spans="1:1" ht="16">
      <c r="A734" s="464"/>
    </row>
    <row r="735" spans="1:1" ht="16">
      <c r="A735" s="464"/>
    </row>
    <row r="736" spans="1:1" ht="16">
      <c r="A736" s="464"/>
    </row>
    <row r="737" spans="1:1" ht="16">
      <c r="A737" s="464"/>
    </row>
    <row r="738" spans="1:1" ht="16">
      <c r="A738" s="464"/>
    </row>
    <row r="739" spans="1:1" ht="16">
      <c r="A739" s="464"/>
    </row>
    <row r="740" spans="1:1" ht="16">
      <c r="A740" s="464"/>
    </row>
    <row r="741" spans="1:1" ht="16">
      <c r="A741" s="464"/>
    </row>
    <row r="742" spans="1:1" ht="16">
      <c r="A742" s="464"/>
    </row>
    <row r="743" spans="1:1" ht="16">
      <c r="A743" s="464"/>
    </row>
    <row r="744" spans="1:1" ht="16">
      <c r="A744" s="464"/>
    </row>
    <row r="745" spans="1:1" ht="16">
      <c r="A745" s="464"/>
    </row>
    <row r="746" spans="1:1" ht="16">
      <c r="A746" s="464"/>
    </row>
    <row r="747" spans="1:1" ht="16">
      <c r="A747" s="464"/>
    </row>
    <row r="748" spans="1:1" ht="16">
      <c r="A748" s="464"/>
    </row>
    <row r="749" spans="1:1" ht="16">
      <c r="A749" s="464"/>
    </row>
    <row r="750" spans="1:1" ht="16">
      <c r="A750" s="464"/>
    </row>
    <row r="751" spans="1:1" ht="16">
      <c r="A751" s="464"/>
    </row>
    <row r="752" spans="1:1" ht="16">
      <c r="A752" s="464"/>
    </row>
    <row r="753" spans="1:1" ht="16">
      <c r="A753" s="464"/>
    </row>
    <row r="754" spans="1:1" ht="16">
      <c r="A754" s="464"/>
    </row>
    <row r="755" spans="1:1" ht="16">
      <c r="A755" s="464"/>
    </row>
    <row r="756" spans="1:1" ht="16">
      <c r="A756" s="464"/>
    </row>
    <row r="757" spans="1:1" ht="16">
      <c r="A757" s="464"/>
    </row>
    <row r="758" spans="1:1" ht="16">
      <c r="A758" s="464"/>
    </row>
    <row r="759" spans="1:1" ht="16">
      <c r="A759" s="464"/>
    </row>
    <row r="760" spans="1:1" ht="16">
      <c r="A760" s="464"/>
    </row>
    <row r="761" spans="1:1" ht="16">
      <c r="A761" s="464"/>
    </row>
    <row r="762" spans="1:1" ht="16">
      <c r="A762" s="464"/>
    </row>
    <row r="763" spans="1:1" ht="16">
      <c r="A763" s="464"/>
    </row>
    <row r="764" spans="1:1" ht="16">
      <c r="A764" s="464"/>
    </row>
    <row r="765" spans="1:1" ht="16">
      <c r="A765" s="464"/>
    </row>
    <row r="766" spans="1:1" ht="16">
      <c r="A766" s="464"/>
    </row>
    <row r="767" spans="1:1" ht="16">
      <c r="A767" s="464"/>
    </row>
    <row r="768" spans="1:1" ht="16">
      <c r="A768" s="464"/>
    </row>
    <row r="769" spans="1:1" ht="16">
      <c r="A769" s="464"/>
    </row>
    <row r="770" spans="1:1" ht="16">
      <c r="A770" s="464"/>
    </row>
    <row r="771" spans="1:1" ht="16">
      <c r="A771" s="464"/>
    </row>
    <row r="772" spans="1:1" ht="16">
      <c r="A772" s="464"/>
    </row>
    <row r="773" spans="1:1" ht="16">
      <c r="A773" s="464"/>
    </row>
    <row r="774" spans="1:1" ht="16">
      <c r="A774" s="464"/>
    </row>
    <row r="775" spans="1:1" ht="16">
      <c r="A775" s="464"/>
    </row>
    <row r="776" spans="1:1" ht="16">
      <c r="A776" s="464"/>
    </row>
    <row r="777" spans="1:1" ht="16">
      <c r="A777" s="464"/>
    </row>
    <row r="778" spans="1:1" ht="16">
      <c r="A778" s="464"/>
    </row>
    <row r="779" spans="1:1" ht="16">
      <c r="A779" s="464"/>
    </row>
    <row r="780" spans="1:1" ht="16">
      <c r="A780" s="464"/>
    </row>
    <row r="781" spans="1:1" ht="16">
      <c r="A781" s="464"/>
    </row>
    <row r="782" spans="1:1" ht="16">
      <c r="A782" s="464"/>
    </row>
    <row r="783" spans="1:1" ht="16">
      <c r="A783" s="464"/>
    </row>
    <row r="784" spans="1:1" ht="16">
      <c r="A784" s="464"/>
    </row>
    <row r="785" spans="1:1" ht="16">
      <c r="A785" s="464"/>
    </row>
    <row r="786" spans="1:1" ht="16">
      <c r="A786" s="464"/>
    </row>
    <row r="787" spans="1:1" ht="16">
      <c r="A787" s="464"/>
    </row>
    <row r="788" spans="1:1" ht="16">
      <c r="A788" s="464"/>
    </row>
    <row r="789" spans="1:1" ht="16">
      <c r="A789" s="464"/>
    </row>
    <row r="790" spans="1:1" ht="16">
      <c r="A790" s="464"/>
    </row>
    <row r="791" spans="1:1" ht="16">
      <c r="A791" s="464"/>
    </row>
    <row r="792" spans="1:1" ht="16">
      <c r="A792" s="464"/>
    </row>
    <row r="793" spans="1:1" ht="16">
      <c r="A793" s="464"/>
    </row>
    <row r="794" spans="1:1" ht="16">
      <c r="A794" s="464"/>
    </row>
    <row r="795" spans="1:1" ht="16">
      <c r="A795" s="464"/>
    </row>
    <row r="796" spans="1:1" ht="16">
      <c r="A796" s="464"/>
    </row>
    <row r="797" spans="1:1" ht="16">
      <c r="A797" s="464"/>
    </row>
    <row r="798" spans="1:1" ht="16">
      <c r="A798" s="464"/>
    </row>
    <row r="799" spans="1:1" ht="16">
      <c r="A799" s="464"/>
    </row>
    <row r="800" spans="1:1" ht="16">
      <c r="A800" s="464"/>
    </row>
    <row r="801" spans="1:1" ht="16">
      <c r="A801" s="464"/>
    </row>
    <row r="802" spans="1:1" ht="16">
      <c r="A802" s="464"/>
    </row>
    <row r="803" spans="1:1" ht="16">
      <c r="A803" s="464"/>
    </row>
    <row r="804" spans="1:1" ht="16">
      <c r="A804" s="464"/>
    </row>
    <row r="805" spans="1:1" ht="16">
      <c r="A805" s="464"/>
    </row>
    <row r="806" spans="1:1" ht="16">
      <c r="A806" s="464"/>
    </row>
    <row r="807" spans="1:1" ht="16">
      <c r="A807" s="464"/>
    </row>
    <row r="808" spans="1:1" ht="16">
      <c r="A808" s="464"/>
    </row>
    <row r="809" spans="1:1" ht="16">
      <c r="A809" s="464"/>
    </row>
    <row r="810" spans="1:1" ht="16">
      <c r="A810" s="464"/>
    </row>
    <row r="811" spans="1:1" ht="16">
      <c r="A811" s="464"/>
    </row>
    <row r="812" spans="1:1" ht="16">
      <c r="A812" s="464"/>
    </row>
    <row r="813" spans="1:1" ht="16">
      <c r="A813" s="464"/>
    </row>
    <row r="814" spans="1:1" ht="16">
      <c r="A814" s="464"/>
    </row>
    <row r="815" spans="1:1" ht="16">
      <c r="A815" s="464"/>
    </row>
    <row r="816" spans="1:1" ht="16">
      <c r="A816" s="464"/>
    </row>
    <row r="817" spans="1:1" ht="16">
      <c r="A817" s="464"/>
    </row>
    <row r="818" spans="1:1" ht="16">
      <c r="A818" s="464"/>
    </row>
    <row r="819" spans="1:1" ht="16">
      <c r="A819" s="464"/>
    </row>
    <row r="820" spans="1:1" ht="16">
      <c r="A820" s="464"/>
    </row>
    <row r="821" spans="1:1" ht="16">
      <c r="A821" s="464"/>
    </row>
    <row r="822" spans="1:1" ht="16">
      <c r="A822" s="464"/>
    </row>
    <row r="823" spans="1:1" ht="16">
      <c r="A823" s="464"/>
    </row>
    <row r="824" spans="1:1" ht="16">
      <c r="A824" s="464"/>
    </row>
    <row r="825" spans="1:1" ht="16">
      <c r="A825" s="464"/>
    </row>
    <row r="826" spans="1:1" ht="16">
      <c r="A826" s="464"/>
    </row>
    <row r="827" spans="1:1" ht="16">
      <c r="A827" s="464"/>
    </row>
    <row r="828" spans="1:1" ht="16">
      <c r="A828" s="464"/>
    </row>
    <row r="829" spans="1:1" ht="16">
      <c r="A829" s="464"/>
    </row>
    <row r="830" spans="1:1" ht="16">
      <c r="A830" s="464"/>
    </row>
    <row r="831" spans="1:1" ht="16">
      <c r="A831" s="464"/>
    </row>
    <row r="832" spans="1:1" ht="16">
      <c r="A832" s="464"/>
    </row>
    <row r="833" spans="1:1" ht="16">
      <c r="A833" s="464"/>
    </row>
    <row r="834" spans="1:1" ht="16">
      <c r="A834" s="464"/>
    </row>
    <row r="835" spans="1:1" ht="16">
      <c r="A835" s="464"/>
    </row>
    <row r="836" spans="1:1" ht="16">
      <c r="A836" s="464"/>
    </row>
    <row r="837" spans="1:1" ht="16">
      <c r="A837" s="464"/>
    </row>
    <row r="838" spans="1:1" ht="16">
      <c r="A838" s="464"/>
    </row>
    <row r="839" spans="1:1" ht="16">
      <c r="A839" s="464"/>
    </row>
    <row r="840" spans="1:1" ht="16">
      <c r="A840" s="464"/>
    </row>
    <row r="841" spans="1:1" ht="16">
      <c r="A841" s="464"/>
    </row>
    <row r="842" spans="1:1" ht="16">
      <c r="A842" s="464"/>
    </row>
    <row r="843" spans="1:1" ht="16">
      <c r="A843" s="464"/>
    </row>
    <row r="844" spans="1:1" ht="16">
      <c r="A844" s="464"/>
    </row>
    <row r="845" spans="1:1" ht="16">
      <c r="A845" s="464"/>
    </row>
    <row r="846" spans="1:1" ht="16">
      <c r="A846" s="464"/>
    </row>
    <row r="847" spans="1:1" ht="16">
      <c r="A847" s="464"/>
    </row>
    <row r="848" spans="1:1" ht="16">
      <c r="A848" s="464"/>
    </row>
    <row r="849" spans="1:1" ht="16">
      <c r="A849" s="464"/>
    </row>
    <row r="850" spans="1:1" ht="16">
      <c r="A850" s="464"/>
    </row>
    <row r="851" spans="1:1" ht="16">
      <c r="A851" s="464"/>
    </row>
    <row r="852" spans="1:1" ht="16">
      <c r="A852" s="464"/>
    </row>
    <row r="853" spans="1:1" ht="16">
      <c r="A853" s="464"/>
    </row>
    <row r="854" spans="1:1" ht="16">
      <c r="A854" s="464"/>
    </row>
    <row r="855" spans="1:1" ht="16">
      <c r="A855" s="464"/>
    </row>
    <row r="856" spans="1:1" ht="16">
      <c r="A856" s="464"/>
    </row>
    <row r="857" spans="1:1" ht="16">
      <c r="A857" s="464"/>
    </row>
    <row r="858" spans="1:1" ht="16">
      <c r="A858" s="464"/>
    </row>
    <row r="859" spans="1:1" ht="16">
      <c r="A859" s="464"/>
    </row>
    <row r="860" spans="1:1" ht="16">
      <c r="A860" s="464"/>
    </row>
    <row r="861" spans="1:1" ht="16">
      <c r="A861" s="464"/>
    </row>
    <row r="862" spans="1:1" ht="16">
      <c r="A862" s="464"/>
    </row>
    <row r="863" spans="1:1" ht="16">
      <c r="A863" s="464"/>
    </row>
    <row r="864" spans="1:1" ht="16">
      <c r="A864" s="464"/>
    </row>
    <row r="865" spans="1:1" ht="16">
      <c r="A865" s="464"/>
    </row>
    <row r="866" spans="1:1" ht="16">
      <c r="A866" s="464"/>
    </row>
    <row r="867" spans="1:1" ht="16">
      <c r="A867" s="464"/>
    </row>
    <row r="868" spans="1:1" ht="16">
      <c r="A868" s="464"/>
    </row>
    <row r="869" spans="1:1" ht="16">
      <c r="A869" s="464"/>
    </row>
    <row r="870" spans="1:1" ht="16">
      <c r="A870" s="464"/>
    </row>
    <row r="871" spans="1:1" ht="16">
      <c r="A871" s="464"/>
    </row>
    <row r="872" spans="1:1" ht="16">
      <c r="A872" s="464"/>
    </row>
    <row r="873" spans="1:1" ht="16">
      <c r="A873" s="464"/>
    </row>
    <row r="874" spans="1:1" ht="16">
      <c r="A874" s="464"/>
    </row>
    <row r="875" spans="1:1" ht="16">
      <c r="A875" s="464"/>
    </row>
    <row r="876" spans="1:1" ht="16">
      <c r="A876" s="464"/>
    </row>
    <row r="877" spans="1:1" ht="16">
      <c r="A877" s="464"/>
    </row>
    <row r="878" spans="1:1" ht="16">
      <c r="A878" s="464"/>
    </row>
    <row r="879" spans="1:1" ht="16">
      <c r="A879" s="464"/>
    </row>
    <row r="880" spans="1:1" ht="16">
      <c r="A880" s="464"/>
    </row>
    <row r="881" spans="1:1" ht="16">
      <c r="A881" s="464"/>
    </row>
    <row r="882" spans="1:1" ht="16">
      <c r="A882" s="464"/>
    </row>
    <row r="883" spans="1:1" ht="16">
      <c r="A883" s="464"/>
    </row>
    <row r="884" spans="1:1" ht="16">
      <c r="A884" s="464"/>
    </row>
    <row r="885" spans="1:1" ht="16">
      <c r="A885" s="464"/>
    </row>
    <row r="886" spans="1:1" ht="16">
      <c r="A886" s="464"/>
    </row>
    <row r="887" spans="1:1" ht="16">
      <c r="A887" s="464"/>
    </row>
    <row r="888" spans="1:1" ht="16">
      <c r="A888" s="464"/>
    </row>
    <row r="889" spans="1:1" ht="16">
      <c r="A889" s="464"/>
    </row>
    <row r="890" spans="1:1" ht="16">
      <c r="A890" s="464"/>
    </row>
    <row r="891" spans="1:1" ht="16">
      <c r="A891" s="464"/>
    </row>
    <row r="892" spans="1:1" ht="16">
      <c r="A892" s="464"/>
    </row>
    <row r="893" spans="1:1" ht="16">
      <c r="A893" s="464"/>
    </row>
    <row r="894" spans="1:1" ht="16">
      <c r="A894" s="464"/>
    </row>
    <row r="895" spans="1:1" ht="16">
      <c r="A895" s="464"/>
    </row>
    <row r="896" spans="1:1" ht="16">
      <c r="A896" s="464"/>
    </row>
    <row r="897" spans="1:1" ht="16">
      <c r="A897" s="464"/>
    </row>
    <row r="898" spans="1:1" ht="16">
      <c r="A898" s="464"/>
    </row>
    <row r="899" spans="1:1" ht="16">
      <c r="A899" s="464"/>
    </row>
    <row r="900" spans="1:1" ht="16">
      <c r="A900" s="464"/>
    </row>
    <row r="901" spans="1:1" ht="16">
      <c r="A901" s="464"/>
    </row>
    <row r="902" spans="1:1" ht="16">
      <c r="A902" s="464"/>
    </row>
    <row r="903" spans="1:1" ht="16">
      <c r="A903" s="464"/>
    </row>
    <row r="904" spans="1:1" ht="16">
      <c r="A904" s="464"/>
    </row>
    <row r="905" spans="1:1" ht="16">
      <c r="A905" s="464"/>
    </row>
    <row r="906" spans="1:1" ht="16">
      <c r="A906" s="464"/>
    </row>
    <row r="907" spans="1:1" ht="16">
      <c r="A907" s="464"/>
    </row>
    <row r="908" spans="1:1" ht="16">
      <c r="A908" s="464"/>
    </row>
    <row r="909" spans="1:1" ht="16">
      <c r="A909" s="464"/>
    </row>
    <row r="910" spans="1:1" ht="16">
      <c r="A910" s="464"/>
    </row>
    <row r="911" spans="1:1" ht="16">
      <c r="A911" s="464"/>
    </row>
    <row r="912" spans="1:1" ht="16">
      <c r="A912" s="464"/>
    </row>
    <row r="913" spans="1:1" ht="16">
      <c r="A913" s="464"/>
    </row>
    <row r="914" spans="1:1" ht="16">
      <c r="A914" s="464"/>
    </row>
    <row r="915" spans="1:1" ht="16">
      <c r="A915" s="464"/>
    </row>
    <row r="916" spans="1:1" ht="16">
      <c r="A916" s="464"/>
    </row>
    <row r="917" spans="1:1" ht="16">
      <c r="A917" s="464"/>
    </row>
    <row r="918" spans="1:1" ht="16">
      <c r="A918" s="464"/>
    </row>
    <row r="919" spans="1:1" ht="16">
      <c r="A919" s="464"/>
    </row>
    <row r="920" spans="1:1" ht="16">
      <c r="A920" s="464"/>
    </row>
    <row r="921" spans="1:1" ht="16">
      <c r="A921" s="464"/>
    </row>
    <row r="922" spans="1:1" ht="16">
      <c r="A922" s="464"/>
    </row>
    <row r="923" spans="1:1" ht="16">
      <c r="A923" s="464"/>
    </row>
    <row r="924" spans="1:1" ht="16">
      <c r="A924" s="464"/>
    </row>
    <row r="925" spans="1:1" ht="16">
      <c r="A925" s="464"/>
    </row>
    <row r="926" spans="1:1" ht="16">
      <c r="A926" s="464"/>
    </row>
    <row r="927" spans="1:1" ht="16">
      <c r="A927" s="464"/>
    </row>
    <row r="928" spans="1:1" ht="16">
      <c r="A928" s="464"/>
    </row>
    <row r="929" spans="1:1" ht="16">
      <c r="A929" s="464"/>
    </row>
    <row r="930" spans="1:1" ht="16">
      <c r="A930" s="464"/>
    </row>
    <row r="931" spans="1:1" ht="16">
      <c r="A931" s="464"/>
    </row>
    <row r="932" spans="1:1" ht="16">
      <c r="A932" s="464"/>
    </row>
    <row r="933" spans="1:1" ht="16">
      <c r="A933" s="464"/>
    </row>
    <row r="934" spans="1:1" ht="16">
      <c r="A934" s="464"/>
    </row>
    <row r="935" spans="1:1" ht="16">
      <c r="A935" s="464"/>
    </row>
    <row r="936" spans="1:1" ht="16">
      <c r="A936" s="464"/>
    </row>
    <row r="937" spans="1:1" ht="16">
      <c r="A937" s="464"/>
    </row>
    <row r="938" spans="1:1" ht="16">
      <c r="A938" s="464"/>
    </row>
    <row r="939" spans="1:1" ht="16">
      <c r="A939" s="464"/>
    </row>
    <row r="940" spans="1:1" ht="16">
      <c r="A940" s="464"/>
    </row>
    <row r="941" spans="1:1" ht="16">
      <c r="A941" s="464"/>
    </row>
    <row r="942" spans="1:1" ht="16">
      <c r="A942" s="464"/>
    </row>
    <row r="943" spans="1:1" ht="16">
      <c r="A943" s="464"/>
    </row>
    <row r="944" spans="1:1" ht="16">
      <c r="A944" s="464"/>
    </row>
    <row r="945" spans="1:1" ht="16">
      <c r="A945" s="464"/>
    </row>
    <row r="946" spans="1:1" ht="16">
      <c r="A946" s="464"/>
    </row>
    <row r="947" spans="1:1" ht="16">
      <c r="A947" s="464"/>
    </row>
    <row r="948" spans="1:1" ht="16">
      <c r="A948" s="464"/>
    </row>
    <row r="949" spans="1:1" ht="16">
      <c r="A949" s="464"/>
    </row>
    <row r="950" spans="1:1" ht="16">
      <c r="A950" s="464"/>
    </row>
    <row r="951" spans="1:1" ht="16">
      <c r="A951" s="464"/>
    </row>
    <row r="952" spans="1:1" ht="16">
      <c r="A952" s="464"/>
    </row>
    <row r="953" spans="1:1" ht="16">
      <c r="A953" s="464"/>
    </row>
    <row r="954" spans="1:1" ht="16">
      <c r="A954" s="464"/>
    </row>
    <row r="955" spans="1:1" ht="16">
      <c r="A955" s="464"/>
    </row>
    <row r="956" spans="1:1" ht="16">
      <c r="A956" s="464"/>
    </row>
    <row r="957" spans="1:1" ht="16">
      <c r="A957" s="464"/>
    </row>
    <row r="958" spans="1:1" ht="16">
      <c r="A958" s="464"/>
    </row>
    <row r="959" spans="1:1" ht="16">
      <c r="A959" s="464"/>
    </row>
    <row r="960" spans="1:1" ht="16">
      <c r="A960" s="464"/>
    </row>
    <row r="961" spans="1:1" ht="16">
      <c r="A961" s="464"/>
    </row>
    <row r="962" spans="1:1" ht="16">
      <c r="A962" s="464"/>
    </row>
    <row r="963" spans="1:1" ht="16">
      <c r="A963" s="464"/>
    </row>
    <row r="964" spans="1:1" ht="16">
      <c r="A964" s="464"/>
    </row>
    <row r="965" spans="1:1" ht="16">
      <c r="A965" s="464"/>
    </row>
    <row r="966" spans="1:1" ht="16">
      <c r="A966" s="464"/>
    </row>
    <row r="967" spans="1:1" ht="16">
      <c r="A967" s="464"/>
    </row>
    <row r="968" spans="1:1" ht="16">
      <c r="A968" s="464"/>
    </row>
    <row r="969" spans="1:1" ht="16">
      <c r="A969" s="464"/>
    </row>
    <row r="970" spans="1:1" ht="16">
      <c r="A970" s="464"/>
    </row>
    <row r="971" spans="1:1" ht="16">
      <c r="A971" s="464"/>
    </row>
    <row r="972" spans="1:1" ht="16">
      <c r="A972" s="464"/>
    </row>
    <row r="973" spans="1:1" ht="16">
      <c r="A973" s="464"/>
    </row>
    <row r="974" spans="1:1" ht="16">
      <c r="A974" s="464"/>
    </row>
    <row r="975" spans="1:1" ht="16">
      <c r="A975" s="464"/>
    </row>
    <row r="976" spans="1:1" ht="16">
      <c r="A976" s="464"/>
    </row>
    <row r="977" spans="1:1" ht="16">
      <c r="A977" s="464"/>
    </row>
    <row r="978" spans="1:1" ht="16">
      <c r="A978" s="464"/>
    </row>
    <row r="979" spans="1:1" ht="16">
      <c r="A979" s="464"/>
    </row>
    <row r="980" spans="1:1" ht="16">
      <c r="A980" s="464"/>
    </row>
    <row r="981" spans="1:1" ht="16">
      <c r="A981" s="464"/>
    </row>
    <row r="982" spans="1:1" ht="16">
      <c r="A982" s="464"/>
    </row>
    <row r="983" spans="1:1" ht="16">
      <c r="A983" s="464"/>
    </row>
    <row r="984" spans="1:1" ht="16">
      <c r="A984" s="464"/>
    </row>
    <row r="985" spans="1:1" ht="16">
      <c r="A985" s="464"/>
    </row>
    <row r="986" spans="1:1" ht="16">
      <c r="A986" s="464"/>
    </row>
    <row r="987" spans="1:1" ht="16">
      <c r="A987" s="464"/>
    </row>
    <row r="988" spans="1:1" ht="16">
      <c r="A988" s="464"/>
    </row>
    <row r="989" spans="1:1" ht="16">
      <c r="A989" s="464"/>
    </row>
    <row r="990" spans="1:1" ht="16">
      <c r="A990" s="464"/>
    </row>
    <row r="991" spans="1:1" ht="16">
      <c r="A991" s="464"/>
    </row>
    <row r="992" spans="1:1" ht="16">
      <c r="A992" s="464"/>
    </row>
    <row r="993" spans="1:1" ht="16">
      <c r="A993" s="464"/>
    </row>
    <row r="994" spans="1:1" ht="16">
      <c r="A994" s="464"/>
    </row>
    <row r="995" spans="1:1" ht="16">
      <c r="A995" s="464"/>
    </row>
    <row r="996" spans="1:1" ht="16">
      <c r="A996" s="464"/>
    </row>
    <row r="997" spans="1:1" ht="16">
      <c r="A997" s="464"/>
    </row>
    <row r="998" spans="1:1" ht="16">
      <c r="A998" s="464"/>
    </row>
    <row r="999" spans="1:1" ht="16">
      <c r="A999" s="464"/>
    </row>
    <row r="1000" spans="1:1" ht="16">
      <c r="A1000" s="464"/>
    </row>
    <row r="1001" spans="1:1" ht="16">
      <c r="A1001" s="464"/>
    </row>
    <row r="1002" spans="1:1" ht="16">
      <c r="A1002" s="464"/>
    </row>
    <row r="1003" spans="1:1" ht="16">
      <c r="A1003" s="464"/>
    </row>
    <row r="1004" spans="1:1" ht="16">
      <c r="A1004" s="464"/>
    </row>
    <row r="1005" spans="1:1" ht="16">
      <c r="A1005" s="464"/>
    </row>
    <row r="1006" spans="1:1" ht="16">
      <c r="A1006" s="464"/>
    </row>
    <row r="1007" spans="1:1" ht="16">
      <c r="A1007" s="464"/>
    </row>
    <row r="1008" spans="1:1" ht="16">
      <c r="A1008" s="464"/>
    </row>
    <row r="1009" spans="1:1" ht="16">
      <c r="A1009" s="464"/>
    </row>
    <row r="1010" spans="1:1" ht="16">
      <c r="A1010" s="464"/>
    </row>
    <row r="1011" spans="1:1" ht="16">
      <c r="A1011" s="464"/>
    </row>
    <row r="1012" spans="1:1" ht="16">
      <c r="A1012" s="464"/>
    </row>
    <row r="1013" spans="1:1" ht="16">
      <c r="A1013" s="464"/>
    </row>
    <row r="1014" spans="1:1" ht="16">
      <c r="A1014" s="464"/>
    </row>
    <row r="1015" spans="1:1" ht="16">
      <c r="A1015" s="464"/>
    </row>
    <row r="1016" spans="1:1" ht="16">
      <c r="A1016" s="464"/>
    </row>
    <row r="1017" spans="1:1" ht="16">
      <c r="A1017" s="464"/>
    </row>
  </sheetData>
  <mergeCells count="43">
    <mergeCell ref="E2:I2"/>
    <mergeCell ref="A3:D4"/>
    <mergeCell ref="E3:I4"/>
    <mergeCell ref="A8:F8"/>
    <mergeCell ref="A9:F9"/>
    <mergeCell ref="G16:I16"/>
    <mergeCell ref="B17:F17"/>
    <mergeCell ref="G17:I17"/>
    <mergeCell ref="A10:F10"/>
    <mergeCell ref="G12:I12"/>
    <mergeCell ref="B15:F15"/>
    <mergeCell ref="B16:F16"/>
    <mergeCell ref="B13:F13"/>
    <mergeCell ref="G13:I13"/>
    <mergeCell ref="B18:F18"/>
    <mergeCell ref="G18:I18"/>
    <mergeCell ref="A20:F20"/>
    <mergeCell ref="G20:I20"/>
    <mergeCell ref="A21:I22"/>
    <mergeCell ref="J13:K13"/>
    <mergeCell ref="B14:F14"/>
    <mergeCell ref="G14:I14"/>
    <mergeCell ref="G15:I15"/>
    <mergeCell ref="J15:K17"/>
    <mergeCell ref="A24:C24"/>
    <mergeCell ref="A25:I26"/>
    <mergeCell ref="A28:C28"/>
    <mergeCell ref="A35:C35"/>
    <mergeCell ref="E36:F36"/>
    <mergeCell ref="G36:H36"/>
    <mergeCell ref="A36:C36"/>
    <mergeCell ref="E39:F39"/>
    <mergeCell ref="E40:F40"/>
    <mergeCell ref="G40:H40"/>
    <mergeCell ref="A39:C39"/>
    <mergeCell ref="A40:C40"/>
    <mergeCell ref="G39:H39"/>
    <mergeCell ref="A37:C37"/>
    <mergeCell ref="E37:F37"/>
    <mergeCell ref="G37:H37"/>
    <mergeCell ref="A38:C38"/>
    <mergeCell ref="G38:H38"/>
    <mergeCell ref="E38:F38"/>
  </mergeCells>
  <hyperlinks>
    <hyperlink ref="J13" r:id="rId1" xr:uid="{F2EE7DCB-EC7C-0343-84DA-B3EB265F401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A3F1-1934-0C43-B2D5-13FCF6AF8E32}">
  <sheetPr>
    <tabColor rgb="FFFF9900"/>
    <outlinePr summaryBelow="0" summaryRight="0"/>
  </sheetPr>
  <dimension ref="A1:K1017"/>
  <sheetViews>
    <sheetView workbookViewId="0"/>
  </sheetViews>
  <sheetFormatPr baseColWidth="10" defaultColWidth="14.5" defaultRowHeight="15.75" customHeight="1"/>
  <cols>
    <col min="1" max="1" width="28.5" style="452" customWidth="1"/>
    <col min="2" max="16384" width="14.5" style="452"/>
  </cols>
  <sheetData>
    <row r="1" spans="1:11" ht="16">
      <c r="A1" s="475" t="s">
        <v>289</v>
      </c>
    </row>
    <row r="2" spans="1:11" ht="17" thickBot="1">
      <c r="A2" s="475" t="s">
        <v>288</v>
      </c>
      <c r="E2" s="499" t="s">
        <v>322</v>
      </c>
      <c r="F2" s="461"/>
      <c r="G2" s="461"/>
      <c r="H2" s="461"/>
      <c r="I2" s="461"/>
    </row>
    <row r="3" spans="1:11" ht="15.75" customHeight="1">
      <c r="A3" s="488"/>
      <c r="B3" s="471"/>
      <c r="C3" s="471"/>
      <c r="D3" s="470"/>
      <c r="E3" s="510"/>
      <c r="F3" s="471"/>
      <c r="G3" s="471"/>
      <c r="H3" s="471"/>
      <c r="I3" s="470"/>
    </row>
    <row r="4" spans="1:11" ht="15.75" customHeight="1" thickBot="1">
      <c r="A4" s="467"/>
      <c r="B4" s="466"/>
      <c r="C4" s="466"/>
      <c r="D4" s="465"/>
      <c r="E4" s="467"/>
      <c r="F4" s="466"/>
      <c r="G4" s="466"/>
      <c r="H4" s="466"/>
      <c r="I4" s="465"/>
    </row>
    <row r="5" spans="1:11" ht="16">
      <c r="A5" s="464"/>
    </row>
    <row r="6" spans="1:11" ht="18">
      <c r="A6" s="509" t="s">
        <v>321</v>
      </c>
    </row>
    <row r="7" spans="1:11" ht="16">
      <c r="A7" s="475" t="s">
        <v>320</v>
      </c>
      <c r="G7" s="508" t="s">
        <v>319</v>
      </c>
      <c r="H7" s="508" t="s">
        <v>318</v>
      </c>
      <c r="I7" s="508" t="s">
        <v>317</v>
      </c>
    </row>
    <row r="8" spans="1:11" ht="16">
      <c r="A8" s="496"/>
      <c r="B8" s="481"/>
      <c r="C8" s="481"/>
      <c r="D8" s="481"/>
      <c r="E8" s="481"/>
      <c r="F8" s="480"/>
      <c r="G8" s="457" t="b">
        <v>0</v>
      </c>
      <c r="H8" s="457" t="b">
        <v>0</v>
      </c>
      <c r="I8" s="457" t="b">
        <v>0</v>
      </c>
    </row>
    <row r="9" spans="1:11" ht="16">
      <c r="A9" s="496"/>
      <c r="B9" s="481"/>
      <c r="C9" s="481"/>
      <c r="D9" s="481"/>
      <c r="E9" s="481"/>
      <c r="F9" s="480"/>
      <c r="G9" s="457" t="b">
        <v>0</v>
      </c>
      <c r="H9" s="457" t="b">
        <v>0</v>
      </c>
      <c r="I9" s="457" t="b">
        <v>0</v>
      </c>
    </row>
    <row r="10" spans="1:11" ht="16">
      <c r="A10" s="496"/>
      <c r="B10" s="481"/>
      <c r="C10" s="481"/>
      <c r="D10" s="481"/>
      <c r="E10" s="481"/>
      <c r="F10" s="480"/>
      <c r="G10" s="457" t="b">
        <v>0</v>
      </c>
      <c r="H10" s="457" t="b">
        <v>0</v>
      </c>
      <c r="I10" s="457" t="b">
        <v>0</v>
      </c>
    </row>
    <row r="11" spans="1:11" ht="16">
      <c r="A11" s="464"/>
    </row>
    <row r="12" spans="1:11" ht="16">
      <c r="A12" s="475" t="s">
        <v>316</v>
      </c>
      <c r="G12" s="507" t="s">
        <v>315</v>
      </c>
      <c r="H12" s="461"/>
      <c r="I12" s="461"/>
    </row>
    <row r="13" spans="1:11" ht="16">
      <c r="A13" s="504" t="s">
        <v>314</v>
      </c>
      <c r="B13" s="503"/>
      <c r="C13" s="481"/>
      <c r="D13" s="481"/>
      <c r="E13" s="481"/>
      <c r="F13" s="480"/>
      <c r="G13" s="494"/>
      <c r="H13" s="481"/>
      <c r="I13" s="480"/>
      <c r="J13" s="506" t="s">
        <v>313</v>
      </c>
      <c r="K13" s="461"/>
    </row>
    <row r="14" spans="1:11" ht="16">
      <c r="A14" s="504" t="s">
        <v>312</v>
      </c>
      <c r="B14" s="503"/>
      <c r="C14" s="481"/>
      <c r="D14" s="481"/>
      <c r="E14" s="481"/>
      <c r="F14" s="480"/>
      <c r="G14" s="494"/>
      <c r="H14" s="481"/>
      <c r="I14" s="480"/>
    </row>
    <row r="15" spans="1:11" ht="16">
      <c r="A15" s="504" t="s">
        <v>311</v>
      </c>
      <c r="B15" s="503"/>
      <c r="C15" s="481"/>
      <c r="D15" s="481"/>
      <c r="E15" s="481"/>
      <c r="F15" s="480"/>
      <c r="G15" s="494"/>
      <c r="H15" s="481"/>
      <c r="I15" s="480"/>
      <c r="J15" s="505" t="s">
        <v>310</v>
      </c>
      <c r="K15" s="461"/>
    </row>
    <row r="16" spans="1:11" ht="16">
      <c r="A16" s="504" t="s">
        <v>309</v>
      </c>
      <c r="B16" s="503"/>
      <c r="C16" s="481"/>
      <c r="D16" s="481"/>
      <c r="E16" s="481"/>
      <c r="F16" s="480"/>
      <c r="G16" s="494"/>
      <c r="H16" s="481"/>
      <c r="I16" s="480"/>
      <c r="J16" s="461"/>
      <c r="K16" s="461"/>
    </row>
    <row r="17" spans="1:11" ht="16">
      <c r="A17" s="504" t="s">
        <v>308</v>
      </c>
      <c r="B17" s="503"/>
      <c r="C17" s="481"/>
      <c r="D17" s="481"/>
      <c r="E17" s="481"/>
      <c r="F17" s="480"/>
      <c r="G17" s="494"/>
      <c r="H17" s="481"/>
      <c r="I17" s="480"/>
      <c r="J17" s="461"/>
      <c r="K17" s="461"/>
    </row>
    <row r="18" spans="1:11" ht="16">
      <c r="A18" s="504" t="s">
        <v>307</v>
      </c>
      <c r="B18" s="503"/>
      <c r="C18" s="481"/>
      <c r="D18" s="481"/>
      <c r="E18" s="481"/>
      <c r="F18" s="480"/>
      <c r="G18" s="494"/>
      <c r="H18" s="481"/>
      <c r="I18" s="480"/>
    </row>
    <row r="19" spans="1:11" ht="16">
      <c r="A19" s="475"/>
    </row>
    <row r="20" spans="1:11" ht="17" thickBot="1">
      <c r="A20" s="499" t="s">
        <v>306</v>
      </c>
      <c r="B20" s="461"/>
      <c r="C20" s="461"/>
      <c r="D20" s="461"/>
      <c r="E20" s="461"/>
      <c r="F20" s="461"/>
      <c r="G20" s="502" t="s">
        <v>305</v>
      </c>
      <c r="H20" s="461"/>
      <c r="I20" s="461"/>
    </row>
    <row r="21" spans="1:11" ht="15.75" customHeight="1">
      <c r="A21" s="488"/>
      <c r="B21" s="471"/>
      <c r="C21" s="471"/>
      <c r="D21" s="471"/>
      <c r="E21" s="471"/>
      <c r="F21" s="471"/>
      <c r="G21" s="471"/>
      <c r="H21" s="471"/>
      <c r="I21" s="470"/>
    </row>
    <row r="22" spans="1:11" ht="15.75" customHeight="1" thickBot="1">
      <c r="A22" s="467"/>
      <c r="B22" s="466"/>
      <c r="C22" s="466"/>
      <c r="D22" s="466"/>
      <c r="E22" s="466"/>
      <c r="F22" s="466"/>
      <c r="G22" s="466"/>
      <c r="H22" s="466"/>
      <c r="I22" s="465"/>
    </row>
    <row r="23" spans="1:11" ht="16">
      <c r="A23" s="464"/>
      <c r="B23" s="464"/>
      <c r="C23" s="464"/>
      <c r="D23" s="464"/>
      <c r="E23" s="464"/>
    </row>
    <row r="24" spans="1:11" ht="17" thickBot="1">
      <c r="A24" s="499" t="s">
        <v>304</v>
      </c>
      <c r="B24" s="461"/>
      <c r="C24" s="461"/>
    </row>
    <row r="25" spans="1:11" ht="15.75" customHeight="1">
      <c r="A25" s="488"/>
      <c r="B25" s="471"/>
      <c r="C25" s="471"/>
      <c r="D25" s="471"/>
      <c r="E25" s="471"/>
      <c r="F25" s="471"/>
      <c r="G25" s="471"/>
      <c r="H25" s="471"/>
      <c r="I25" s="470"/>
    </row>
    <row r="26" spans="1:11" ht="15.75" customHeight="1" thickBot="1">
      <c r="A26" s="467"/>
      <c r="B26" s="466"/>
      <c r="C26" s="466"/>
      <c r="D26" s="466"/>
      <c r="E26" s="466"/>
      <c r="F26" s="466"/>
      <c r="G26" s="466"/>
      <c r="H26" s="466"/>
      <c r="I26" s="465"/>
    </row>
    <row r="27" spans="1:11" ht="16">
      <c r="A27" s="464"/>
    </row>
    <row r="28" spans="1:11" ht="16">
      <c r="A28" s="499" t="s">
        <v>303</v>
      </c>
      <c r="B28" s="461"/>
      <c r="C28" s="461"/>
    </row>
    <row r="29" spans="1:11" ht="15.75" customHeight="1">
      <c r="A29" s="500" t="s">
        <v>334</v>
      </c>
    </row>
    <row r="30" spans="1:11" ht="15.75" customHeight="1">
      <c r="A30" s="500" t="s">
        <v>333</v>
      </c>
    </row>
    <row r="31" spans="1:11" ht="15.75" customHeight="1">
      <c r="A31" s="500" t="s">
        <v>329</v>
      </c>
    </row>
    <row r="32" spans="1:11" ht="15.75" customHeight="1">
      <c r="A32" s="500" t="s">
        <v>332</v>
      </c>
    </row>
    <row r="33" spans="1:8" ht="15.75" customHeight="1">
      <c r="A33" s="511" t="str">
        <f>HYPERLINK("https://sites.google.com/isdschools.org/pst/pbis-specifics/pbis-tier-1-resources","Monthly tip for the 8 Great Effective Classroom Practices.  (How are we also supporting new staff members?)")</f>
        <v>Monthly tip for the 8 Great Effective Classroom Practices.  (How are we also supporting new staff members?)</v>
      </c>
    </row>
    <row r="34" spans="1:8" ht="16">
      <c r="A34" s="464"/>
    </row>
    <row r="35" spans="1:8" ht="16">
      <c r="A35" s="499" t="s">
        <v>294</v>
      </c>
      <c r="B35" s="461"/>
      <c r="C35" s="461"/>
    </row>
    <row r="36" spans="1:8" ht="16">
      <c r="A36" s="497" t="s">
        <v>293</v>
      </c>
      <c r="B36" s="481"/>
      <c r="C36" s="480"/>
      <c r="D36" s="498" t="s">
        <v>292</v>
      </c>
      <c r="E36" s="497" t="s">
        <v>291</v>
      </c>
      <c r="F36" s="480"/>
      <c r="G36" s="497" t="s">
        <v>290</v>
      </c>
      <c r="H36" s="480"/>
    </row>
    <row r="37" spans="1:8" ht="16">
      <c r="A37" s="496"/>
      <c r="B37" s="481"/>
      <c r="C37" s="480"/>
      <c r="D37" s="495"/>
      <c r="E37" s="494"/>
      <c r="F37" s="480"/>
      <c r="G37" s="494"/>
      <c r="H37" s="480"/>
    </row>
    <row r="38" spans="1:8" ht="16">
      <c r="A38" s="496"/>
      <c r="B38" s="481"/>
      <c r="C38" s="480"/>
      <c r="D38" s="495"/>
      <c r="E38" s="494"/>
      <c r="F38" s="480"/>
      <c r="G38" s="494"/>
      <c r="H38" s="480"/>
    </row>
    <row r="39" spans="1:8" ht="16">
      <c r="A39" s="496"/>
      <c r="B39" s="481"/>
      <c r="C39" s="480"/>
      <c r="D39" s="495"/>
      <c r="E39" s="494"/>
      <c r="F39" s="480"/>
      <c r="G39" s="494"/>
      <c r="H39" s="480"/>
    </row>
    <row r="40" spans="1:8" ht="16">
      <c r="A40" s="496"/>
      <c r="B40" s="481"/>
      <c r="C40" s="480"/>
      <c r="D40" s="495"/>
      <c r="E40" s="494"/>
      <c r="F40" s="480"/>
      <c r="G40" s="494"/>
      <c r="H40" s="480"/>
    </row>
    <row r="41" spans="1:8" ht="16">
      <c r="A41" s="464"/>
    </row>
    <row r="42" spans="1:8" ht="16">
      <c r="A42" s="464"/>
    </row>
    <row r="43" spans="1:8" ht="16">
      <c r="A43" s="464"/>
    </row>
    <row r="44" spans="1:8" ht="16">
      <c r="A44" s="464"/>
    </row>
    <row r="45" spans="1:8" ht="16">
      <c r="A45" s="464"/>
    </row>
    <row r="46" spans="1:8" ht="16">
      <c r="A46" s="464"/>
    </row>
    <row r="47" spans="1:8" ht="16">
      <c r="A47" s="464"/>
    </row>
    <row r="48" spans="1:8" ht="16">
      <c r="A48" s="464"/>
    </row>
    <row r="49" spans="1:1" ht="16">
      <c r="A49" s="464"/>
    </row>
    <row r="50" spans="1:1" ht="16">
      <c r="A50" s="464"/>
    </row>
    <row r="51" spans="1:1" ht="16">
      <c r="A51" s="464"/>
    </row>
    <row r="52" spans="1:1" ht="16">
      <c r="A52" s="464"/>
    </row>
    <row r="53" spans="1:1" ht="16">
      <c r="A53" s="464"/>
    </row>
    <row r="54" spans="1:1" ht="16">
      <c r="A54" s="464"/>
    </row>
    <row r="55" spans="1:1" ht="16">
      <c r="A55" s="464"/>
    </row>
    <row r="56" spans="1:1" ht="16">
      <c r="A56" s="464"/>
    </row>
    <row r="57" spans="1:1" ht="16">
      <c r="A57" s="464"/>
    </row>
    <row r="58" spans="1:1" ht="16">
      <c r="A58" s="464"/>
    </row>
    <row r="59" spans="1:1" ht="16">
      <c r="A59" s="464"/>
    </row>
    <row r="60" spans="1:1" ht="16">
      <c r="A60" s="464"/>
    </row>
    <row r="61" spans="1:1" ht="16">
      <c r="A61" s="464"/>
    </row>
    <row r="62" spans="1:1" ht="16">
      <c r="A62" s="464"/>
    </row>
    <row r="63" spans="1:1" ht="16">
      <c r="A63" s="464"/>
    </row>
    <row r="64" spans="1:1" ht="16">
      <c r="A64" s="464"/>
    </row>
    <row r="65" spans="1:1" ht="16">
      <c r="A65" s="464"/>
    </row>
    <row r="66" spans="1:1" ht="16">
      <c r="A66" s="464"/>
    </row>
    <row r="67" spans="1:1" ht="16">
      <c r="A67" s="464"/>
    </row>
    <row r="68" spans="1:1" ht="16">
      <c r="A68" s="464"/>
    </row>
    <row r="69" spans="1:1" ht="16">
      <c r="A69" s="464"/>
    </row>
    <row r="70" spans="1:1" ht="16">
      <c r="A70" s="464"/>
    </row>
    <row r="71" spans="1:1" ht="16">
      <c r="A71" s="464"/>
    </row>
    <row r="72" spans="1:1" ht="16">
      <c r="A72" s="464"/>
    </row>
    <row r="73" spans="1:1" ht="16">
      <c r="A73" s="464"/>
    </row>
    <row r="74" spans="1:1" ht="16">
      <c r="A74" s="464"/>
    </row>
    <row r="75" spans="1:1" ht="16">
      <c r="A75" s="464"/>
    </row>
    <row r="76" spans="1:1" ht="16">
      <c r="A76" s="464"/>
    </row>
    <row r="77" spans="1:1" ht="16">
      <c r="A77" s="464"/>
    </row>
    <row r="78" spans="1:1" ht="16">
      <c r="A78" s="464"/>
    </row>
    <row r="79" spans="1:1" ht="16">
      <c r="A79" s="464"/>
    </row>
    <row r="80" spans="1:1" ht="16">
      <c r="A80" s="464"/>
    </row>
    <row r="81" spans="1:1" ht="16">
      <c r="A81" s="464"/>
    </row>
    <row r="82" spans="1:1" ht="16">
      <c r="A82" s="464"/>
    </row>
    <row r="83" spans="1:1" ht="16">
      <c r="A83" s="464"/>
    </row>
    <row r="84" spans="1:1" ht="16">
      <c r="A84" s="464"/>
    </row>
    <row r="85" spans="1:1" ht="16">
      <c r="A85" s="464"/>
    </row>
    <row r="86" spans="1:1" ht="16">
      <c r="A86" s="464"/>
    </row>
    <row r="87" spans="1:1" ht="16">
      <c r="A87" s="464"/>
    </row>
    <row r="88" spans="1:1" ht="16">
      <c r="A88" s="464"/>
    </row>
    <row r="89" spans="1:1" ht="16">
      <c r="A89" s="464"/>
    </row>
    <row r="90" spans="1:1" ht="16">
      <c r="A90" s="464"/>
    </row>
    <row r="91" spans="1:1" ht="16">
      <c r="A91" s="464"/>
    </row>
    <row r="92" spans="1:1" ht="16">
      <c r="A92" s="464"/>
    </row>
    <row r="93" spans="1:1" ht="16">
      <c r="A93" s="464"/>
    </row>
    <row r="94" spans="1:1" ht="16">
      <c r="A94" s="464"/>
    </row>
    <row r="95" spans="1:1" ht="16">
      <c r="A95" s="464"/>
    </row>
    <row r="96" spans="1:1" ht="16">
      <c r="A96" s="464"/>
    </row>
    <row r="97" spans="1:1" ht="16">
      <c r="A97" s="464"/>
    </row>
    <row r="98" spans="1:1" ht="16">
      <c r="A98" s="464"/>
    </row>
    <row r="99" spans="1:1" ht="16">
      <c r="A99" s="464"/>
    </row>
    <row r="100" spans="1:1" ht="16">
      <c r="A100" s="464"/>
    </row>
    <row r="101" spans="1:1" ht="16">
      <c r="A101" s="464"/>
    </row>
    <row r="102" spans="1:1" ht="16">
      <c r="A102" s="464"/>
    </row>
    <row r="103" spans="1:1" ht="16">
      <c r="A103" s="464"/>
    </row>
    <row r="104" spans="1:1" ht="16">
      <c r="A104" s="464"/>
    </row>
    <row r="105" spans="1:1" ht="16">
      <c r="A105" s="464"/>
    </row>
    <row r="106" spans="1:1" ht="16">
      <c r="A106" s="464"/>
    </row>
    <row r="107" spans="1:1" ht="16">
      <c r="A107" s="464"/>
    </row>
    <row r="108" spans="1:1" ht="16">
      <c r="A108" s="464"/>
    </row>
    <row r="109" spans="1:1" ht="16">
      <c r="A109" s="464"/>
    </row>
    <row r="110" spans="1:1" ht="16">
      <c r="A110" s="464"/>
    </row>
    <row r="111" spans="1:1" ht="16">
      <c r="A111" s="464"/>
    </row>
    <row r="112" spans="1:1" ht="16">
      <c r="A112" s="464"/>
    </row>
    <row r="113" spans="1:1" ht="16">
      <c r="A113" s="464"/>
    </row>
    <row r="114" spans="1:1" ht="16">
      <c r="A114" s="464"/>
    </row>
    <row r="115" spans="1:1" ht="16">
      <c r="A115" s="464"/>
    </row>
    <row r="116" spans="1:1" ht="16">
      <c r="A116" s="464"/>
    </row>
    <row r="117" spans="1:1" ht="16">
      <c r="A117" s="464"/>
    </row>
    <row r="118" spans="1:1" ht="16">
      <c r="A118" s="464"/>
    </row>
    <row r="119" spans="1:1" ht="16">
      <c r="A119" s="464"/>
    </row>
    <row r="120" spans="1:1" ht="16">
      <c r="A120" s="464"/>
    </row>
    <row r="121" spans="1:1" ht="16">
      <c r="A121" s="464"/>
    </row>
    <row r="122" spans="1:1" ht="16">
      <c r="A122" s="464"/>
    </row>
    <row r="123" spans="1:1" ht="16">
      <c r="A123" s="464"/>
    </row>
    <row r="124" spans="1:1" ht="16">
      <c r="A124" s="464"/>
    </row>
    <row r="125" spans="1:1" ht="16">
      <c r="A125" s="464"/>
    </row>
    <row r="126" spans="1:1" ht="16">
      <c r="A126" s="464"/>
    </row>
    <row r="127" spans="1:1" ht="16">
      <c r="A127" s="464"/>
    </row>
    <row r="128" spans="1:1" ht="16">
      <c r="A128" s="464"/>
    </row>
    <row r="129" spans="1:1" ht="16">
      <c r="A129" s="464"/>
    </row>
    <row r="130" spans="1:1" ht="16">
      <c r="A130" s="464"/>
    </row>
    <row r="131" spans="1:1" ht="16">
      <c r="A131" s="464"/>
    </row>
    <row r="132" spans="1:1" ht="16">
      <c r="A132" s="464"/>
    </row>
    <row r="133" spans="1:1" ht="16">
      <c r="A133" s="464"/>
    </row>
    <row r="134" spans="1:1" ht="16">
      <c r="A134" s="464"/>
    </row>
    <row r="135" spans="1:1" ht="16">
      <c r="A135" s="464"/>
    </row>
    <row r="136" spans="1:1" ht="16">
      <c r="A136" s="464"/>
    </row>
    <row r="137" spans="1:1" ht="16">
      <c r="A137" s="464"/>
    </row>
    <row r="138" spans="1:1" ht="16">
      <c r="A138" s="464"/>
    </row>
    <row r="139" spans="1:1" ht="16">
      <c r="A139" s="464"/>
    </row>
    <row r="140" spans="1:1" ht="16">
      <c r="A140" s="464"/>
    </row>
    <row r="141" spans="1:1" ht="16">
      <c r="A141" s="464"/>
    </row>
    <row r="142" spans="1:1" ht="16">
      <c r="A142" s="464"/>
    </row>
    <row r="143" spans="1:1" ht="16">
      <c r="A143" s="464"/>
    </row>
    <row r="144" spans="1:1" ht="16">
      <c r="A144" s="464"/>
    </row>
    <row r="145" spans="1:1" ht="16">
      <c r="A145" s="464"/>
    </row>
    <row r="146" spans="1:1" ht="16">
      <c r="A146" s="464"/>
    </row>
    <row r="147" spans="1:1" ht="16">
      <c r="A147" s="464"/>
    </row>
    <row r="148" spans="1:1" ht="16">
      <c r="A148" s="464"/>
    </row>
    <row r="149" spans="1:1" ht="16">
      <c r="A149" s="464"/>
    </row>
    <row r="150" spans="1:1" ht="16">
      <c r="A150" s="464"/>
    </row>
    <row r="151" spans="1:1" ht="16">
      <c r="A151" s="464"/>
    </row>
    <row r="152" spans="1:1" ht="16">
      <c r="A152" s="464"/>
    </row>
    <row r="153" spans="1:1" ht="16">
      <c r="A153" s="464"/>
    </row>
    <row r="154" spans="1:1" ht="16">
      <c r="A154" s="464"/>
    </row>
    <row r="155" spans="1:1" ht="16">
      <c r="A155" s="464"/>
    </row>
    <row r="156" spans="1:1" ht="16">
      <c r="A156" s="464"/>
    </row>
    <row r="157" spans="1:1" ht="16">
      <c r="A157" s="464"/>
    </row>
    <row r="158" spans="1:1" ht="16">
      <c r="A158" s="464"/>
    </row>
    <row r="159" spans="1:1" ht="16">
      <c r="A159" s="464"/>
    </row>
    <row r="160" spans="1:1" ht="16">
      <c r="A160" s="464"/>
    </row>
    <row r="161" spans="1:1" ht="16">
      <c r="A161" s="464"/>
    </row>
    <row r="162" spans="1:1" ht="16">
      <c r="A162" s="464"/>
    </row>
    <row r="163" spans="1:1" ht="16">
      <c r="A163" s="464"/>
    </row>
    <row r="164" spans="1:1" ht="16">
      <c r="A164" s="464"/>
    </row>
    <row r="165" spans="1:1" ht="16">
      <c r="A165" s="464"/>
    </row>
    <row r="166" spans="1:1" ht="16">
      <c r="A166" s="464"/>
    </row>
    <row r="167" spans="1:1" ht="16">
      <c r="A167" s="464"/>
    </row>
    <row r="168" spans="1:1" ht="16">
      <c r="A168" s="464"/>
    </row>
    <row r="169" spans="1:1" ht="16">
      <c r="A169" s="464"/>
    </row>
    <row r="170" spans="1:1" ht="16">
      <c r="A170" s="464"/>
    </row>
    <row r="171" spans="1:1" ht="16">
      <c r="A171" s="464"/>
    </row>
    <row r="172" spans="1:1" ht="16">
      <c r="A172" s="464"/>
    </row>
    <row r="173" spans="1:1" ht="16">
      <c r="A173" s="464"/>
    </row>
    <row r="174" spans="1:1" ht="16">
      <c r="A174" s="464"/>
    </row>
    <row r="175" spans="1:1" ht="16">
      <c r="A175" s="464"/>
    </row>
    <row r="176" spans="1:1" ht="16">
      <c r="A176" s="464"/>
    </row>
    <row r="177" spans="1:1" ht="16">
      <c r="A177" s="464"/>
    </row>
    <row r="178" spans="1:1" ht="16">
      <c r="A178" s="464"/>
    </row>
    <row r="179" spans="1:1" ht="16">
      <c r="A179" s="464"/>
    </row>
    <row r="180" spans="1:1" ht="16">
      <c r="A180" s="464"/>
    </row>
    <row r="181" spans="1:1" ht="16">
      <c r="A181" s="464"/>
    </row>
    <row r="182" spans="1:1" ht="16">
      <c r="A182" s="464"/>
    </row>
    <row r="183" spans="1:1" ht="16">
      <c r="A183" s="464"/>
    </row>
    <row r="184" spans="1:1" ht="16">
      <c r="A184" s="464"/>
    </row>
    <row r="185" spans="1:1" ht="16">
      <c r="A185" s="464"/>
    </row>
    <row r="186" spans="1:1" ht="16">
      <c r="A186" s="464"/>
    </row>
    <row r="187" spans="1:1" ht="16">
      <c r="A187" s="464"/>
    </row>
    <row r="188" spans="1:1" ht="16">
      <c r="A188" s="464"/>
    </row>
    <row r="189" spans="1:1" ht="16">
      <c r="A189" s="464"/>
    </row>
    <row r="190" spans="1:1" ht="16">
      <c r="A190" s="464"/>
    </row>
    <row r="191" spans="1:1" ht="16">
      <c r="A191" s="464"/>
    </row>
    <row r="192" spans="1:1" ht="16">
      <c r="A192" s="464"/>
    </row>
    <row r="193" spans="1:1" ht="16">
      <c r="A193" s="464"/>
    </row>
    <row r="194" spans="1:1" ht="16">
      <c r="A194" s="464"/>
    </row>
    <row r="195" spans="1:1" ht="16">
      <c r="A195" s="464"/>
    </row>
    <row r="196" spans="1:1" ht="16">
      <c r="A196" s="464"/>
    </row>
    <row r="197" spans="1:1" ht="16">
      <c r="A197" s="464"/>
    </row>
    <row r="198" spans="1:1" ht="16">
      <c r="A198" s="464"/>
    </row>
    <row r="199" spans="1:1" ht="16">
      <c r="A199" s="464"/>
    </row>
    <row r="200" spans="1:1" ht="16">
      <c r="A200" s="464"/>
    </row>
    <row r="201" spans="1:1" ht="16">
      <c r="A201" s="464"/>
    </row>
    <row r="202" spans="1:1" ht="16">
      <c r="A202" s="464"/>
    </row>
    <row r="203" spans="1:1" ht="16">
      <c r="A203" s="464"/>
    </row>
    <row r="204" spans="1:1" ht="16">
      <c r="A204" s="464"/>
    </row>
    <row r="205" spans="1:1" ht="16">
      <c r="A205" s="464"/>
    </row>
    <row r="206" spans="1:1" ht="16">
      <c r="A206" s="464"/>
    </row>
    <row r="207" spans="1:1" ht="16">
      <c r="A207" s="464"/>
    </row>
    <row r="208" spans="1:1" ht="16">
      <c r="A208" s="464"/>
    </row>
    <row r="209" spans="1:1" ht="16">
      <c r="A209" s="464"/>
    </row>
    <row r="210" spans="1:1" ht="16">
      <c r="A210" s="464"/>
    </row>
    <row r="211" spans="1:1" ht="16">
      <c r="A211" s="464"/>
    </row>
    <row r="212" spans="1:1" ht="16">
      <c r="A212" s="464"/>
    </row>
    <row r="213" spans="1:1" ht="16">
      <c r="A213" s="464"/>
    </row>
    <row r="214" spans="1:1" ht="16">
      <c r="A214" s="464"/>
    </row>
    <row r="215" spans="1:1" ht="16">
      <c r="A215" s="464"/>
    </row>
    <row r="216" spans="1:1" ht="16">
      <c r="A216" s="464"/>
    </row>
    <row r="217" spans="1:1" ht="16">
      <c r="A217" s="464"/>
    </row>
    <row r="218" spans="1:1" ht="16">
      <c r="A218" s="464"/>
    </row>
    <row r="219" spans="1:1" ht="16">
      <c r="A219" s="464"/>
    </row>
    <row r="220" spans="1:1" ht="16">
      <c r="A220" s="464"/>
    </row>
    <row r="221" spans="1:1" ht="16">
      <c r="A221" s="464"/>
    </row>
    <row r="222" spans="1:1" ht="16">
      <c r="A222" s="464"/>
    </row>
    <row r="223" spans="1:1" ht="16">
      <c r="A223" s="464"/>
    </row>
    <row r="224" spans="1:1" ht="16">
      <c r="A224" s="464"/>
    </row>
    <row r="225" spans="1:1" ht="16">
      <c r="A225" s="464"/>
    </row>
    <row r="226" spans="1:1" ht="16">
      <c r="A226" s="464"/>
    </row>
    <row r="227" spans="1:1" ht="16">
      <c r="A227" s="464"/>
    </row>
    <row r="228" spans="1:1" ht="16">
      <c r="A228" s="464"/>
    </row>
    <row r="229" spans="1:1" ht="16">
      <c r="A229" s="464"/>
    </row>
    <row r="230" spans="1:1" ht="16">
      <c r="A230" s="464"/>
    </row>
    <row r="231" spans="1:1" ht="16">
      <c r="A231" s="464"/>
    </row>
    <row r="232" spans="1:1" ht="16">
      <c r="A232" s="464"/>
    </row>
    <row r="233" spans="1:1" ht="16">
      <c r="A233" s="464"/>
    </row>
    <row r="234" spans="1:1" ht="16">
      <c r="A234" s="464"/>
    </row>
    <row r="235" spans="1:1" ht="16">
      <c r="A235" s="464"/>
    </row>
    <row r="236" spans="1:1" ht="16">
      <c r="A236" s="464"/>
    </row>
    <row r="237" spans="1:1" ht="16">
      <c r="A237" s="464"/>
    </row>
    <row r="238" spans="1:1" ht="16">
      <c r="A238" s="464"/>
    </row>
    <row r="239" spans="1:1" ht="16">
      <c r="A239" s="464"/>
    </row>
    <row r="240" spans="1:1" ht="16">
      <c r="A240" s="464"/>
    </row>
    <row r="241" spans="1:1" ht="16">
      <c r="A241" s="464"/>
    </row>
    <row r="242" spans="1:1" ht="16">
      <c r="A242" s="464"/>
    </row>
    <row r="243" spans="1:1" ht="16">
      <c r="A243" s="464"/>
    </row>
    <row r="244" spans="1:1" ht="16">
      <c r="A244" s="464"/>
    </row>
    <row r="245" spans="1:1" ht="16">
      <c r="A245" s="464"/>
    </row>
    <row r="246" spans="1:1" ht="16">
      <c r="A246" s="464"/>
    </row>
    <row r="247" spans="1:1" ht="16">
      <c r="A247" s="464"/>
    </row>
    <row r="248" spans="1:1" ht="16">
      <c r="A248" s="464"/>
    </row>
    <row r="249" spans="1:1" ht="16">
      <c r="A249" s="464"/>
    </row>
    <row r="250" spans="1:1" ht="16">
      <c r="A250" s="464"/>
    </row>
    <row r="251" spans="1:1" ht="16">
      <c r="A251" s="464"/>
    </row>
    <row r="252" spans="1:1" ht="16">
      <c r="A252" s="464"/>
    </row>
    <row r="253" spans="1:1" ht="16">
      <c r="A253" s="464"/>
    </row>
    <row r="254" spans="1:1" ht="16">
      <c r="A254" s="464"/>
    </row>
    <row r="255" spans="1:1" ht="16">
      <c r="A255" s="464"/>
    </row>
    <row r="256" spans="1:1" ht="16">
      <c r="A256" s="464"/>
    </row>
    <row r="257" spans="1:1" ht="16">
      <c r="A257" s="464"/>
    </row>
    <row r="258" spans="1:1" ht="16">
      <c r="A258" s="464"/>
    </row>
    <row r="259" spans="1:1" ht="16">
      <c r="A259" s="464"/>
    </row>
    <row r="260" spans="1:1" ht="16">
      <c r="A260" s="464"/>
    </row>
    <row r="261" spans="1:1" ht="16">
      <c r="A261" s="464"/>
    </row>
    <row r="262" spans="1:1" ht="16">
      <c r="A262" s="464"/>
    </row>
    <row r="263" spans="1:1" ht="16">
      <c r="A263" s="464"/>
    </row>
    <row r="264" spans="1:1" ht="16">
      <c r="A264" s="464"/>
    </row>
    <row r="265" spans="1:1" ht="16">
      <c r="A265" s="464"/>
    </row>
    <row r="266" spans="1:1" ht="16">
      <c r="A266" s="464"/>
    </row>
    <row r="267" spans="1:1" ht="16">
      <c r="A267" s="464"/>
    </row>
    <row r="268" spans="1:1" ht="16">
      <c r="A268" s="464"/>
    </row>
    <row r="269" spans="1:1" ht="16">
      <c r="A269" s="464"/>
    </row>
    <row r="270" spans="1:1" ht="16">
      <c r="A270" s="464"/>
    </row>
    <row r="271" spans="1:1" ht="16">
      <c r="A271" s="464"/>
    </row>
    <row r="272" spans="1:1" ht="16">
      <c r="A272" s="464"/>
    </row>
    <row r="273" spans="1:1" ht="16">
      <c r="A273" s="464"/>
    </row>
    <row r="274" spans="1:1" ht="16">
      <c r="A274" s="464"/>
    </row>
    <row r="275" spans="1:1" ht="16">
      <c r="A275" s="464"/>
    </row>
    <row r="276" spans="1:1" ht="16">
      <c r="A276" s="464"/>
    </row>
    <row r="277" spans="1:1" ht="16">
      <c r="A277" s="464"/>
    </row>
    <row r="278" spans="1:1" ht="16">
      <c r="A278" s="464"/>
    </row>
    <row r="279" spans="1:1" ht="16">
      <c r="A279" s="464"/>
    </row>
    <row r="280" spans="1:1" ht="16">
      <c r="A280" s="464"/>
    </row>
    <row r="281" spans="1:1" ht="16">
      <c r="A281" s="464"/>
    </row>
    <row r="282" spans="1:1" ht="16">
      <c r="A282" s="464"/>
    </row>
    <row r="283" spans="1:1" ht="16">
      <c r="A283" s="464"/>
    </row>
    <row r="284" spans="1:1" ht="16">
      <c r="A284" s="464"/>
    </row>
    <row r="285" spans="1:1" ht="16">
      <c r="A285" s="464"/>
    </row>
    <row r="286" spans="1:1" ht="16">
      <c r="A286" s="464"/>
    </row>
    <row r="287" spans="1:1" ht="16">
      <c r="A287" s="464"/>
    </row>
    <row r="288" spans="1:1" ht="16">
      <c r="A288" s="464"/>
    </row>
    <row r="289" spans="1:1" ht="16">
      <c r="A289" s="464"/>
    </row>
    <row r="290" spans="1:1" ht="16">
      <c r="A290" s="464"/>
    </row>
    <row r="291" spans="1:1" ht="16">
      <c r="A291" s="464"/>
    </row>
    <row r="292" spans="1:1" ht="16">
      <c r="A292" s="464"/>
    </row>
    <row r="293" spans="1:1" ht="16">
      <c r="A293" s="464"/>
    </row>
    <row r="294" spans="1:1" ht="16">
      <c r="A294" s="464"/>
    </row>
    <row r="295" spans="1:1" ht="16">
      <c r="A295" s="464"/>
    </row>
    <row r="296" spans="1:1" ht="16">
      <c r="A296" s="464"/>
    </row>
    <row r="297" spans="1:1" ht="16">
      <c r="A297" s="464"/>
    </row>
    <row r="298" spans="1:1" ht="16">
      <c r="A298" s="464"/>
    </row>
    <row r="299" spans="1:1" ht="16">
      <c r="A299" s="464"/>
    </row>
    <row r="300" spans="1:1" ht="16">
      <c r="A300" s="464"/>
    </row>
    <row r="301" spans="1:1" ht="16">
      <c r="A301" s="464"/>
    </row>
    <row r="302" spans="1:1" ht="16">
      <c r="A302" s="464"/>
    </row>
    <row r="303" spans="1:1" ht="16">
      <c r="A303" s="464"/>
    </row>
    <row r="304" spans="1:1" ht="16">
      <c r="A304" s="464"/>
    </row>
    <row r="305" spans="1:1" ht="16">
      <c r="A305" s="464"/>
    </row>
    <row r="306" spans="1:1" ht="16">
      <c r="A306" s="464"/>
    </row>
    <row r="307" spans="1:1" ht="16">
      <c r="A307" s="464"/>
    </row>
    <row r="308" spans="1:1" ht="16">
      <c r="A308" s="464"/>
    </row>
    <row r="309" spans="1:1" ht="16">
      <c r="A309" s="464"/>
    </row>
    <row r="310" spans="1:1" ht="16">
      <c r="A310" s="464"/>
    </row>
    <row r="311" spans="1:1" ht="16">
      <c r="A311" s="464"/>
    </row>
    <row r="312" spans="1:1" ht="16">
      <c r="A312" s="464"/>
    </row>
    <row r="313" spans="1:1" ht="16">
      <c r="A313" s="464"/>
    </row>
    <row r="314" spans="1:1" ht="16">
      <c r="A314" s="464"/>
    </row>
    <row r="315" spans="1:1" ht="16">
      <c r="A315" s="464"/>
    </row>
    <row r="316" spans="1:1" ht="16">
      <c r="A316" s="464"/>
    </row>
    <row r="317" spans="1:1" ht="16">
      <c r="A317" s="464"/>
    </row>
    <row r="318" spans="1:1" ht="16">
      <c r="A318" s="464"/>
    </row>
    <row r="319" spans="1:1" ht="16">
      <c r="A319" s="464"/>
    </row>
    <row r="320" spans="1:1" ht="16">
      <c r="A320" s="464"/>
    </row>
    <row r="321" spans="1:1" ht="16">
      <c r="A321" s="464"/>
    </row>
    <row r="322" spans="1:1" ht="16">
      <c r="A322" s="464"/>
    </row>
    <row r="323" spans="1:1" ht="16">
      <c r="A323" s="464"/>
    </row>
    <row r="324" spans="1:1" ht="16">
      <c r="A324" s="464"/>
    </row>
    <row r="325" spans="1:1" ht="16">
      <c r="A325" s="464"/>
    </row>
    <row r="326" spans="1:1" ht="16">
      <c r="A326" s="464"/>
    </row>
    <row r="327" spans="1:1" ht="16">
      <c r="A327" s="464"/>
    </row>
    <row r="328" spans="1:1" ht="16">
      <c r="A328" s="464"/>
    </row>
    <row r="329" spans="1:1" ht="16">
      <c r="A329" s="464"/>
    </row>
    <row r="330" spans="1:1" ht="16">
      <c r="A330" s="464"/>
    </row>
    <row r="331" spans="1:1" ht="16">
      <c r="A331" s="464"/>
    </row>
    <row r="332" spans="1:1" ht="16">
      <c r="A332" s="464"/>
    </row>
    <row r="333" spans="1:1" ht="16">
      <c r="A333" s="464"/>
    </row>
    <row r="334" spans="1:1" ht="16">
      <c r="A334" s="464"/>
    </row>
    <row r="335" spans="1:1" ht="16">
      <c r="A335" s="464"/>
    </row>
    <row r="336" spans="1:1" ht="16">
      <c r="A336" s="464"/>
    </row>
    <row r="337" spans="1:1" ht="16">
      <c r="A337" s="464"/>
    </row>
    <row r="338" spans="1:1" ht="16">
      <c r="A338" s="464"/>
    </row>
    <row r="339" spans="1:1" ht="16">
      <c r="A339" s="464"/>
    </row>
    <row r="340" spans="1:1" ht="16">
      <c r="A340" s="464"/>
    </row>
    <row r="341" spans="1:1" ht="16">
      <c r="A341" s="464"/>
    </row>
    <row r="342" spans="1:1" ht="16">
      <c r="A342" s="464"/>
    </row>
    <row r="343" spans="1:1" ht="16">
      <c r="A343" s="464"/>
    </row>
    <row r="344" spans="1:1" ht="16">
      <c r="A344" s="464"/>
    </row>
    <row r="345" spans="1:1" ht="16">
      <c r="A345" s="464"/>
    </row>
    <row r="346" spans="1:1" ht="16">
      <c r="A346" s="464"/>
    </row>
    <row r="347" spans="1:1" ht="16">
      <c r="A347" s="464"/>
    </row>
    <row r="348" spans="1:1" ht="16">
      <c r="A348" s="464"/>
    </row>
    <row r="349" spans="1:1" ht="16">
      <c r="A349" s="464"/>
    </row>
    <row r="350" spans="1:1" ht="16">
      <c r="A350" s="464"/>
    </row>
    <row r="351" spans="1:1" ht="16">
      <c r="A351" s="464"/>
    </row>
    <row r="352" spans="1:1" ht="16">
      <c r="A352" s="464"/>
    </row>
    <row r="353" spans="1:1" ht="16">
      <c r="A353" s="464"/>
    </row>
    <row r="354" spans="1:1" ht="16">
      <c r="A354" s="464"/>
    </row>
    <row r="355" spans="1:1" ht="16">
      <c r="A355" s="464"/>
    </row>
    <row r="356" spans="1:1" ht="16">
      <c r="A356" s="464"/>
    </row>
    <row r="357" spans="1:1" ht="16">
      <c r="A357" s="464"/>
    </row>
    <row r="358" spans="1:1" ht="16">
      <c r="A358" s="464"/>
    </row>
    <row r="359" spans="1:1" ht="16">
      <c r="A359" s="464"/>
    </row>
    <row r="360" spans="1:1" ht="16">
      <c r="A360" s="464"/>
    </row>
    <row r="361" spans="1:1" ht="16">
      <c r="A361" s="464"/>
    </row>
    <row r="362" spans="1:1" ht="16">
      <c r="A362" s="464"/>
    </row>
    <row r="363" spans="1:1" ht="16">
      <c r="A363" s="464"/>
    </row>
    <row r="364" spans="1:1" ht="16">
      <c r="A364" s="464"/>
    </row>
    <row r="365" spans="1:1" ht="16">
      <c r="A365" s="464"/>
    </row>
    <row r="366" spans="1:1" ht="16">
      <c r="A366" s="464"/>
    </row>
    <row r="367" spans="1:1" ht="16">
      <c r="A367" s="464"/>
    </row>
    <row r="368" spans="1:1" ht="16">
      <c r="A368" s="464"/>
    </row>
    <row r="369" spans="1:1" ht="16">
      <c r="A369" s="464"/>
    </row>
    <row r="370" spans="1:1" ht="16">
      <c r="A370" s="464"/>
    </row>
    <row r="371" spans="1:1" ht="16">
      <c r="A371" s="464"/>
    </row>
    <row r="372" spans="1:1" ht="16">
      <c r="A372" s="464"/>
    </row>
    <row r="373" spans="1:1" ht="16">
      <c r="A373" s="464"/>
    </row>
    <row r="374" spans="1:1" ht="16">
      <c r="A374" s="464"/>
    </row>
    <row r="375" spans="1:1" ht="16">
      <c r="A375" s="464"/>
    </row>
    <row r="376" spans="1:1" ht="16">
      <c r="A376" s="464"/>
    </row>
    <row r="377" spans="1:1" ht="16">
      <c r="A377" s="464"/>
    </row>
    <row r="378" spans="1:1" ht="16">
      <c r="A378" s="464"/>
    </row>
    <row r="379" spans="1:1" ht="16">
      <c r="A379" s="464"/>
    </row>
    <row r="380" spans="1:1" ht="16">
      <c r="A380" s="464"/>
    </row>
    <row r="381" spans="1:1" ht="16">
      <c r="A381" s="464"/>
    </row>
    <row r="382" spans="1:1" ht="16">
      <c r="A382" s="464"/>
    </row>
    <row r="383" spans="1:1" ht="16">
      <c r="A383" s="464"/>
    </row>
    <row r="384" spans="1:1" ht="16">
      <c r="A384" s="464"/>
    </row>
    <row r="385" spans="1:1" ht="16">
      <c r="A385" s="464"/>
    </row>
    <row r="386" spans="1:1" ht="16">
      <c r="A386" s="464"/>
    </row>
    <row r="387" spans="1:1" ht="16">
      <c r="A387" s="464"/>
    </row>
    <row r="388" spans="1:1" ht="16">
      <c r="A388" s="464"/>
    </row>
    <row r="389" spans="1:1" ht="16">
      <c r="A389" s="464"/>
    </row>
    <row r="390" spans="1:1" ht="16">
      <c r="A390" s="464"/>
    </row>
    <row r="391" spans="1:1" ht="16">
      <c r="A391" s="464"/>
    </row>
    <row r="392" spans="1:1" ht="16">
      <c r="A392" s="464"/>
    </row>
    <row r="393" spans="1:1" ht="16">
      <c r="A393" s="464"/>
    </row>
    <row r="394" spans="1:1" ht="16">
      <c r="A394" s="464"/>
    </row>
    <row r="395" spans="1:1" ht="16">
      <c r="A395" s="464"/>
    </row>
    <row r="396" spans="1:1" ht="16">
      <c r="A396" s="464"/>
    </row>
    <row r="397" spans="1:1" ht="16">
      <c r="A397" s="464"/>
    </row>
    <row r="398" spans="1:1" ht="16">
      <c r="A398" s="464"/>
    </row>
    <row r="399" spans="1:1" ht="16">
      <c r="A399" s="464"/>
    </row>
    <row r="400" spans="1:1" ht="16">
      <c r="A400" s="464"/>
    </row>
    <row r="401" spans="1:1" ht="16">
      <c r="A401" s="464"/>
    </row>
    <row r="402" spans="1:1" ht="16">
      <c r="A402" s="464"/>
    </row>
    <row r="403" spans="1:1" ht="16">
      <c r="A403" s="464"/>
    </row>
    <row r="404" spans="1:1" ht="16">
      <c r="A404" s="464"/>
    </row>
    <row r="405" spans="1:1" ht="16">
      <c r="A405" s="464"/>
    </row>
    <row r="406" spans="1:1" ht="16">
      <c r="A406" s="464"/>
    </row>
    <row r="407" spans="1:1" ht="16">
      <c r="A407" s="464"/>
    </row>
    <row r="408" spans="1:1" ht="16">
      <c r="A408" s="464"/>
    </row>
    <row r="409" spans="1:1" ht="16">
      <c r="A409" s="464"/>
    </row>
    <row r="410" spans="1:1" ht="16">
      <c r="A410" s="464"/>
    </row>
    <row r="411" spans="1:1" ht="16">
      <c r="A411" s="464"/>
    </row>
    <row r="412" spans="1:1" ht="16">
      <c r="A412" s="464"/>
    </row>
    <row r="413" spans="1:1" ht="16">
      <c r="A413" s="464"/>
    </row>
    <row r="414" spans="1:1" ht="16">
      <c r="A414" s="464"/>
    </row>
    <row r="415" spans="1:1" ht="16">
      <c r="A415" s="464"/>
    </row>
    <row r="416" spans="1:1" ht="16">
      <c r="A416" s="464"/>
    </row>
    <row r="417" spans="1:1" ht="16">
      <c r="A417" s="464"/>
    </row>
    <row r="418" spans="1:1" ht="16">
      <c r="A418" s="464"/>
    </row>
    <row r="419" spans="1:1" ht="16">
      <c r="A419" s="464"/>
    </row>
    <row r="420" spans="1:1" ht="16">
      <c r="A420" s="464"/>
    </row>
    <row r="421" spans="1:1" ht="16">
      <c r="A421" s="464"/>
    </row>
    <row r="422" spans="1:1" ht="16">
      <c r="A422" s="464"/>
    </row>
    <row r="423" spans="1:1" ht="16">
      <c r="A423" s="464"/>
    </row>
    <row r="424" spans="1:1" ht="16">
      <c r="A424" s="464"/>
    </row>
    <row r="425" spans="1:1" ht="16">
      <c r="A425" s="464"/>
    </row>
    <row r="426" spans="1:1" ht="16">
      <c r="A426" s="464"/>
    </row>
    <row r="427" spans="1:1" ht="16">
      <c r="A427" s="464"/>
    </row>
    <row r="428" spans="1:1" ht="16">
      <c r="A428" s="464"/>
    </row>
    <row r="429" spans="1:1" ht="16">
      <c r="A429" s="464"/>
    </row>
    <row r="430" spans="1:1" ht="16">
      <c r="A430" s="464"/>
    </row>
    <row r="431" spans="1:1" ht="16">
      <c r="A431" s="464"/>
    </row>
    <row r="432" spans="1:1" ht="16">
      <c r="A432" s="464"/>
    </row>
    <row r="433" spans="1:1" ht="16">
      <c r="A433" s="464"/>
    </row>
    <row r="434" spans="1:1" ht="16">
      <c r="A434" s="464"/>
    </row>
    <row r="435" spans="1:1" ht="16">
      <c r="A435" s="464"/>
    </row>
    <row r="436" spans="1:1" ht="16">
      <c r="A436" s="464"/>
    </row>
    <row r="437" spans="1:1" ht="16">
      <c r="A437" s="464"/>
    </row>
    <row r="438" spans="1:1" ht="16">
      <c r="A438" s="464"/>
    </row>
    <row r="439" spans="1:1" ht="16">
      <c r="A439" s="464"/>
    </row>
    <row r="440" spans="1:1" ht="16">
      <c r="A440" s="464"/>
    </row>
    <row r="441" spans="1:1" ht="16">
      <c r="A441" s="464"/>
    </row>
    <row r="442" spans="1:1" ht="16">
      <c r="A442" s="464"/>
    </row>
    <row r="443" spans="1:1" ht="16">
      <c r="A443" s="464"/>
    </row>
    <row r="444" spans="1:1" ht="16">
      <c r="A444" s="464"/>
    </row>
    <row r="445" spans="1:1" ht="16">
      <c r="A445" s="464"/>
    </row>
    <row r="446" spans="1:1" ht="16">
      <c r="A446" s="464"/>
    </row>
    <row r="447" spans="1:1" ht="16">
      <c r="A447" s="464"/>
    </row>
    <row r="448" spans="1:1" ht="16">
      <c r="A448" s="464"/>
    </row>
    <row r="449" spans="1:1" ht="16">
      <c r="A449" s="464"/>
    </row>
    <row r="450" spans="1:1" ht="16">
      <c r="A450" s="464"/>
    </row>
    <row r="451" spans="1:1" ht="16">
      <c r="A451" s="464"/>
    </row>
    <row r="452" spans="1:1" ht="16">
      <c r="A452" s="464"/>
    </row>
    <row r="453" spans="1:1" ht="16">
      <c r="A453" s="464"/>
    </row>
    <row r="454" spans="1:1" ht="16">
      <c r="A454" s="464"/>
    </row>
    <row r="455" spans="1:1" ht="16">
      <c r="A455" s="464"/>
    </row>
    <row r="456" spans="1:1" ht="16">
      <c r="A456" s="464"/>
    </row>
    <row r="457" spans="1:1" ht="16">
      <c r="A457" s="464"/>
    </row>
    <row r="458" spans="1:1" ht="16">
      <c r="A458" s="464"/>
    </row>
    <row r="459" spans="1:1" ht="16">
      <c r="A459" s="464"/>
    </row>
    <row r="460" spans="1:1" ht="16">
      <c r="A460" s="464"/>
    </row>
    <row r="461" spans="1:1" ht="16">
      <c r="A461" s="464"/>
    </row>
    <row r="462" spans="1:1" ht="16">
      <c r="A462" s="464"/>
    </row>
    <row r="463" spans="1:1" ht="16">
      <c r="A463" s="464"/>
    </row>
    <row r="464" spans="1:1" ht="16">
      <c r="A464" s="464"/>
    </row>
    <row r="465" spans="1:1" ht="16">
      <c r="A465" s="464"/>
    </row>
    <row r="466" spans="1:1" ht="16">
      <c r="A466" s="464"/>
    </row>
    <row r="467" spans="1:1" ht="16">
      <c r="A467" s="464"/>
    </row>
    <row r="468" spans="1:1" ht="16">
      <c r="A468" s="464"/>
    </row>
    <row r="469" spans="1:1" ht="16">
      <c r="A469" s="464"/>
    </row>
    <row r="470" spans="1:1" ht="16">
      <c r="A470" s="464"/>
    </row>
    <row r="471" spans="1:1" ht="16">
      <c r="A471" s="464"/>
    </row>
    <row r="472" spans="1:1" ht="16">
      <c r="A472" s="464"/>
    </row>
    <row r="473" spans="1:1" ht="16">
      <c r="A473" s="464"/>
    </row>
    <row r="474" spans="1:1" ht="16">
      <c r="A474" s="464"/>
    </row>
    <row r="475" spans="1:1" ht="16">
      <c r="A475" s="464"/>
    </row>
    <row r="476" spans="1:1" ht="16">
      <c r="A476" s="464"/>
    </row>
    <row r="477" spans="1:1" ht="16">
      <c r="A477" s="464"/>
    </row>
    <row r="478" spans="1:1" ht="16">
      <c r="A478" s="464"/>
    </row>
    <row r="479" spans="1:1" ht="16">
      <c r="A479" s="464"/>
    </row>
    <row r="480" spans="1:1" ht="16">
      <c r="A480" s="464"/>
    </row>
    <row r="481" spans="1:1" ht="16">
      <c r="A481" s="464"/>
    </row>
    <row r="482" spans="1:1" ht="16">
      <c r="A482" s="464"/>
    </row>
    <row r="483" spans="1:1" ht="16">
      <c r="A483" s="464"/>
    </row>
    <row r="484" spans="1:1" ht="16">
      <c r="A484" s="464"/>
    </row>
    <row r="485" spans="1:1" ht="16">
      <c r="A485" s="464"/>
    </row>
    <row r="486" spans="1:1" ht="16">
      <c r="A486" s="464"/>
    </row>
    <row r="487" spans="1:1" ht="16">
      <c r="A487" s="464"/>
    </row>
    <row r="488" spans="1:1" ht="16">
      <c r="A488" s="464"/>
    </row>
    <row r="489" spans="1:1" ht="16">
      <c r="A489" s="464"/>
    </row>
    <row r="490" spans="1:1" ht="16">
      <c r="A490" s="464"/>
    </row>
    <row r="491" spans="1:1" ht="16">
      <c r="A491" s="464"/>
    </row>
    <row r="492" spans="1:1" ht="16">
      <c r="A492" s="464"/>
    </row>
    <row r="493" spans="1:1" ht="16">
      <c r="A493" s="464"/>
    </row>
    <row r="494" spans="1:1" ht="16">
      <c r="A494" s="464"/>
    </row>
    <row r="495" spans="1:1" ht="16">
      <c r="A495" s="464"/>
    </row>
    <row r="496" spans="1:1" ht="16">
      <c r="A496" s="464"/>
    </row>
    <row r="497" spans="1:1" ht="16">
      <c r="A497" s="464"/>
    </row>
    <row r="498" spans="1:1" ht="16">
      <c r="A498" s="464"/>
    </row>
    <row r="499" spans="1:1" ht="16">
      <c r="A499" s="464"/>
    </row>
    <row r="500" spans="1:1" ht="16">
      <c r="A500" s="464"/>
    </row>
    <row r="501" spans="1:1" ht="16">
      <c r="A501" s="464"/>
    </row>
    <row r="502" spans="1:1" ht="16">
      <c r="A502" s="464"/>
    </row>
    <row r="503" spans="1:1" ht="16">
      <c r="A503" s="464"/>
    </row>
    <row r="504" spans="1:1" ht="16">
      <c r="A504" s="464"/>
    </row>
    <row r="505" spans="1:1" ht="16">
      <c r="A505" s="464"/>
    </row>
    <row r="506" spans="1:1" ht="16">
      <c r="A506" s="464"/>
    </row>
    <row r="507" spans="1:1" ht="16">
      <c r="A507" s="464"/>
    </row>
    <row r="508" spans="1:1" ht="16">
      <c r="A508" s="464"/>
    </row>
    <row r="509" spans="1:1" ht="16">
      <c r="A509" s="464"/>
    </row>
    <row r="510" spans="1:1" ht="16">
      <c r="A510" s="464"/>
    </row>
    <row r="511" spans="1:1" ht="16">
      <c r="A511" s="464"/>
    </row>
    <row r="512" spans="1:1" ht="16">
      <c r="A512" s="464"/>
    </row>
    <row r="513" spans="1:1" ht="16">
      <c r="A513" s="464"/>
    </row>
    <row r="514" spans="1:1" ht="16">
      <c r="A514" s="464"/>
    </row>
    <row r="515" spans="1:1" ht="16">
      <c r="A515" s="464"/>
    </row>
    <row r="516" spans="1:1" ht="16">
      <c r="A516" s="464"/>
    </row>
    <row r="517" spans="1:1" ht="16">
      <c r="A517" s="464"/>
    </row>
    <row r="518" spans="1:1" ht="16">
      <c r="A518" s="464"/>
    </row>
    <row r="519" spans="1:1" ht="16">
      <c r="A519" s="464"/>
    </row>
    <row r="520" spans="1:1" ht="16">
      <c r="A520" s="464"/>
    </row>
    <row r="521" spans="1:1" ht="16">
      <c r="A521" s="464"/>
    </row>
    <row r="522" spans="1:1" ht="16">
      <c r="A522" s="464"/>
    </row>
    <row r="523" spans="1:1" ht="16">
      <c r="A523" s="464"/>
    </row>
    <row r="524" spans="1:1" ht="16">
      <c r="A524" s="464"/>
    </row>
    <row r="525" spans="1:1" ht="16">
      <c r="A525" s="464"/>
    </row>
    <row r="526" spans="1:1" ht="16">
      <c r="A526" s="464"/>
    </row>
    <row r="527" spans="1:1" ht="16">
      <c r="A527" s="464"/>
    </row>
    <row r="528" spans="1:1" ht="16">
      <c r="A528" s="464"/>
    </row>
    <row r="529" spans="1:1" ht="16">
      <c r="A529" s="464"/>
    </row>
    <row r="530" spans="1:1" ht="16">
      <c r="A530" s="464"/>
    </row>
    <row r="531" spans="1:1" ht="16">
      <c r="A531" s="464"/>
    </row>
    <row r="532" spans="1:1" ht="16">
      <c r="A532" s="464"/>
    </row>
    <row r="533" spans="1:1" ht="16">
      <c r="A533" s="464"/>
    </row>
    <row r="534" spans="1:1" ht="16">
      <c r="A534" s="464"/>
    </row>
    <row r="535" spans="1:1" ht="16">
      <c r="A535" s="464"/>
    </row>
    <row r="536" spans="1:1" ht="16">
      <c r="A536" s="464"/>
    </row>
    <row r="537" spans="1:1" ht="16">
      <c r="A537" s="464"/>
    </row>
    <row r="538" spans="1:1" ht="16">
      <c r="A538" s="464"/>
    </row>
    <row r="539" spans="1:1" ht="16">
      <c r="A539" s="464"/>
    </row>
    <row r="540" spans="1:1" ht="16">
      <c r="A540" s="464"/>
    </row>
    <row r="541" spans="1:1" ht="16">
      <c r="A541" s="464"/>
    </row>
    <row r="542" spans="1:1" ht="16">
      <c r="A542" s="464"/>
    </row>
    <row r="543" spans="1:1" ht="16">
      <c r="A543" s="464"/>
    </row>
    <row r="544" spans="1:1" ht="16">
      <c r="A544" s="464"/>
    </row>
    <row r="545" spans="1:1" ht="16">
      <c r="A545" s="464"/>
    </row>
    <row r="546" spans="1:1" ht="16">
      <c r="A546" s="464"/>
    </row>
    <row r="547" spans="1:1" ht="16">
      <c r="A547" s="464"/>
    </row>
    <row r="548" spans="1:1" ht="16">
      <c r="A548" s="464"/>
    </row>
    <row r="549" spans="1:1" ht="16">
      <c r="A549" s="464"/>
    </row>
    <row r="550" spans="1:1" ht="16">
      <c r="A550" s="464"/>
    </row>
    <row r="551" spans="1:1" ht="16">
      <c r="A551" s="464"/>
    </row>
    <row r="552" spans="1:1" ht="16">
      <c r="A552" s="464"/>
    </row>
    <row r="553" spans="1:1" ht="16">
      <c r="A553" s="464"/>
    </row>
    <row r="554" spans="1:1" ht="16">
      <c r="A554" s="464"/>
    </row>
    <row r="555" spans="1:1" ht="16">
      <c r="A555" s="464"/>
    </row>
    <row r="556" spans="1:1" ht="16">
      <c r="A556" s="464"/>
    </row>
    <row r="557" spans="1:1" ht="16">
      <c r="A557" s="464"/>
    </row>
    <row r="558" spans="1:1" ht="16">
      <c r="A558" s="464"/>
    </row>
    <row r="559" spans="1:1" ht="16">
      <c r="A559" s="464"/>
    </row>
    <row r="560" spans="1:1" ht="16">
      <c r="A560" s="464"/>
    </row>
    <row r="561" spans="1:1" ht="16">
      <c r="A561" s="464"/>
    </row>
    <row r="562" spans="1:1" ht="16">
      <c r="A562" s="464"/>
    </row>
    <row r="563" spans="1:1" ht="16">
      <c r="A563" s="464"/>
    </row>
    <row r="564" spans="1:1" ht="16">
      <c r="A564" s="464"/>
    </row>
    <row r="565" spans="1:1" ht="16">
      <c r="A565" s="464"/>
    </row>
    <row r="566" spans="1:1" ht="16">
      <c r="A566" s="464"/>
    </row>
    <row r="567" spans="1:1" ht="16">
      <c r="A567" s="464"/>
    </row>
    <row r="568" spans="1:1" ht="16">
      <c r="A568" s="464"/>
    </row>
    <row r="569" spans="1:1" ht="16">
      <c r="A569" s="464"/>
    </row>
    <row r="570" spans="1:1" ht="16">
      <c r="A570" s="464"/>
    </row>
    <row r="571" spans="1:1" ht="16">
      <c r="A571" s="464"/>
    </row>
    <row r="572" spans="1:1" ht="16">
      <c r="A572" s="464"/>
    </row>
    <row r="573" spans="1:1" ht="16">
      <c r="A573" s="464"/>
    </row>
    <row r="574" spans="1:1" ht="16">
      <c r="A574" s="464"/>
    </row>
    <row r="575" spans="1:1" ht="16">
      <c r="A575" s="464"/>
    </row>
    <row r="576" spans="1:1" ht="16">
      <c r="A576" s="464"/>
    </row>
    <row r="577" spans="1:1" ht="16">
      <c r="A577" s="464"/>
    </row>
    <row r="578" spans="1:1" ht="16">
      <c r="A578" s="464"/>
    </row>
    <row r="579" spans="1:1" ht="16">
      <c r="A579" s="464"/>
    </row>
    <row r="580" spans="1:1" ht="16">
      <c r="A580" s="464"/>
    </row>
    <row r="581" spans="1:1" ht="16">
      <c r="A581" s="464"/>
    </row>
    <row r="582" spans="1:1" ht="16">
      <c r="A582" s="464"/>
    </row>
    <row r="583" spans="1:1" ht="16">
      <c r="A583" s="464"/>
    </row>
    <row r="584" spans="1:1" ht="16">
      <c r="A584" s="464"/>
    </row>
    <row r="585" spans="1:1" ht="16">
      <c r="A585" s="464"/>
    </row>
    <row r="586" spans="1:1" ht="16">
      <c r="A586" s="464"/>
    </row>
    <row r="587" spans="1:1" ht="16">
      <c r="A587" s="464"/>
    </row>
    <row r="588" spans="1:1" ht="16">
      <c r="A588" s="464"/>
    </row>
    <row r="589" spans="1:1" ht="16">
      <c r="A589" s="464"/>
    </row>
    <row r="590" spans="1:1" ht="16">
      <c r="A590" s="464"/>
    </row>
    <row r="591" spans="1:1" ht="16">
      <c r="A591" s="464"/>
    </row>
    <row r="592" spans="1:1" ht="16">
      <c r="A592" s="464"/>
    </row>
    <row r="593" spans="1:1" ht="16">
      <c r="A593" s="464"/>
    </row>
    <row r="594" spans="1:1" ht="16">
      <c r="A594" s="464"/>
    </row>
    <row r="595" spans="1:1" ht="16">
      <c r="A595" s="464"/>
    </row>
    <row r="596" spans="1:1" ht="16">
      <c r="A596" s="464"/>
    </row>
    <row r="597" spans="1:1" ht="16">
      <c r="A597" s="464"/>
    </row>
    <row r="598" spans="1:1" ht="16">
      <c r="A598" s="464"/>
    </row>
    <row r="599" spans="1:1" ht="16">
      <c r="A599" s="464"/>
    </row>
    <row r="600" spans="1:1" ht="16">
      <c r="A600" s="464"/>
    </row>
    <row r="601" spans="1:1" ht="16">
      <c r="A601" s="464"/>
    </row>
    <row r="602" spans="1:1" ht="16">
      <c r="A602" s="464"/>
    </row>
    <row r="603" spans="1:1" ht="16">
      <c r="A603" s="464"/>
    </row>
    <row r="604" spans="1:1" ht="16">
      <c r="A604" s="464"/>
    </row>
    <row r="605" spans="1:1" ht="16">
      <c r="A605" s="464"/>
    </row>
    <row r="606" spans="1:1" ht="16">
      <c r="A606" s="464"/>
    </row>
    <row r="607" spans="1:1" ht="16">
      <c r="A607" s="464"/>
    </row>
    <row r="608" spans="1:1" ht="16">
      <c r="A608" s="464"/>
    </row>
    <row r="609" spans="1:1" ht="16">
      <c r="A609" s="464"/>
    </row>
    <row r="610" spans="1:1" ht="16">
      <c r="A610" s="464"/>
    </row>
    <row r="611" spans="1:1" ht="16">
      <c r="A611" s="464"/>
    </row>
    <row r="612" spans="1:1" ht="16">
      <c r="A612" s="464"/>
    </row>
    <row r="613" spans="1:1" ht="16">
      <c r="A613" s="464"/>
    </row>
    <row r="614" spans="1:1" ht="16">
      <c r="A614" s="464"/>
    </row>
    <row r="615" spans="1:1" ht="16">
      <c r="A615" s="464"/>
    </row>
    <row r="616" spans="1:1" ht="16">
      <c r="A616" s="464"/>
    </row>
    <row r="617" spans="1:1" ht="16">
      <c r="A617" s="464"/>
    </row>
    <row r="618" spans="1:1" ht="16">
      <c r="A618" s="464"/>
    </row>
    <row r="619" spans="1:1" ht="16">
      <c r="A619" s="464"/>
    </row>
    <row r="620" spans="1:1" ht="16">
      <c r="A620" s="464"/>
    </row>
    <row r="621" spans="1:1" ht="16">
      <c r="A621" s="464"/>
    </row>
    <row r="622" spans="1:1" ht="16">
      <c r="A622" s="464"/>
    </row>
    <row r="623" spans="1:1" ht="16">
      <c r="A623" s="464"/>
    </row>
    <row r="624" spans="1:1" ht="16">
      <c r="A624" s="464"/>
    </row>
    <row r="625" spans="1:1" ht="16">
      <c r="A625" s="464"/>
    </row>
    <row r="626" spans="1:1" ht="16">
      <c r="A626" s="464"/>
    </row>
    <row r="627" spans="1:1" ht="16">
      <c r="A627" s="464"/>
    </row>
    <row r="628" spans="1:1" ht="16">
      <c r="A628" s="464"/>
    </row>
    <row r="629" spans="1:1" ht="16">
      <c r="A629" s="464"/>
    </row>
    <row r="630" spans="1:1" ht="16">
      <c r="A630" s="464"/>
    </row>
    <row r="631" spans="1:1" ht="16">
      <c r="A631" s="464"/>
    </row>
    <row r="632" spans="1:1" ht="16">
      <c r="A632" s="464"/>
    </row>
    <row r="633" spans="1:1" ht="16">
      <c r="A633" s="464"/>
    </row>
    <row r="634" spans="1:1" ht="16">
      <c r="A634" s="464"/>
    </row>
    <row r="635" spans="1:1" ht="16">
      <c r="A635" s="464"/>
    </row>
    <row r="636" spans="1:1" ht="16">
      <c r="A636" s="464"/>
    </row>
    <row r="637" spans="1:1" ht="16">
      <c r="A637" s="464"/>
    </row>
    <row r="638" spans="1:1" ht="16">
      <c r="A638" s="464"/>
    </row>
    <row r="639" spans="1:1" ht="16">
      <c r="A639" s="464"/>
    </row>
    <row r="640" spans="1:1" ht="16">
      <c r="A640" s="464"/>
    </row>
    <row r="641" spans="1:1" ht="16">
      <c r="A641" s="464"/>
    </row>
    <row r="642" spans="1:1" ht="16">
      <c r="A642" s="464"/>
    </row>
    <row r="643" spans="1:1" ht="16">
      <c r="A643" s="464"/>
    </row>
    <row r="644" spans="1:1" ht="16">
      <c r="A644" s="464"/>
    </row>
    <row r="645" spans="1:1" ht="16">
      <c r="A645" s="464"/>
    </row>
    <row r="646" spans="1:1" ht="16">
      <c r="A646" s="464"/>
    </row>
    <row r="647" spans="1:1" ht="16">
      <c r="A647" s="464"/>
    </row>
    <row r="648" spans="1:1" ht="16">
      <c r="A648" s="464"/>
    </row>
    <row r="649" spans="1:1" ht="16">
      <c r="A649" s="464"/>
    </row>
    <row r="650" spans="1:1" ht="16">
      <c r="A650" s="464"/>
    </row>
    <row r="651" spans="1:1" ht="16">
      <c r="A651" s="464"/>
    </row>
    <row r="652" spans="1:1" ht="16">
      <c r="A652" s="464"/>
    </row>
    <row r="653" spans="1:1" ht="16">
      <c r="A653" s="464"/>
    </row>
    <row r="654" spans="1:1" ht="16">
      <c r="A654" s="464"/>
    </row>
    <row r="655" spans="1:1" ht="16">
      <c r="A655" s="464"/>
    </row>
    <row r="656" spans="1:1" ht="16">
      <c r="A656" s="464"/>
    </row>
    <row r="657" spans="1:1" ht="16">
      <c r="A657" s="464"/>
    </row>
    <row r="658" spans="1:1" ht="16">
      <c r="A658" s="464"/>
    </row>
    <row r="659" spans="1:1" ht="16">
      <c r="A659" s="464"/>
    </row>
    <row r="660" spans="1:1" ht="16">
      <c r="A660" s="464"/>
    </row>
    <row r="661" spans="1:1" ht="16">
      <c r="A661" s="464"/>
    </row>
    <row r="662" spans="1:1" ht="16">
      <c r="A662" s="464"/>
    </row>
    <row r="663" spans="1:1" ht="16">
      <c r="A663" s="464"/>
    </row>
    <row r="664" spans="1:1" ht="16">
      <c r="A664" s="464"/>
    </row>
    <row r="665" spans="1:1" ht="16">
      <c r="A665" s="464"/>
    </row>
    <row r="666" spans="1:1" ht="16">
      <c r="A666" s="464"/>
    </row>
    <row r="667" spans="1:1" ht="16">
      <c r="A667" s="464"/>
    </row>
    <row r="668" spans="1:1" ht="16">
      <c r="A668" s="464"/>
    </row>
    <row r="669" spans="1:1" ht="16">
      <c r="A669" s="464"/>
    </row>
    <row r="670" spans="1:1" ht="16">
      <c r="A670" s="464"/>
    </row>
    <row r="671" spans="1:1" ht="16">
      <c r="A671" s="464"/>
    </row>
    <row r="672" spans="1:1" ht="16">
      <c r="A672" s="464"/>
    </row>
    <row r="673" spans="1:1" ht="16">
      <c r="A673" s="464"/>
    </row>
    <row r="674" spans="1:1" ht="16">
      <c r="A674" s="464"/>
    </row>
    <row r="675" spans="1:1" ht="16">
      <c r="A675" s="464"/>
    </row>
    <row r="676" spans="1:1" ht="16">
      <c r="A676" s="464"/>
    </row>
    <row r="677" spans="1:1" ht="16">
      <c r="A677" s="464"/>
    </row>
    <row r="678" spans="1:1" ht="16">
      <c r="A678" s="464"/>
    </row>
    <row r="679" spans="1:1" ht="16">
      <c r="A679" s="464"/>
    </row>
    <row r="680" spans="1:1" ht="16">
      <c r="A680" s="464"/>
    </row>
    <row r="681" spans="1:1" ht="16">
      <c r="A681" s="464"/>
    </row>
    <row r="682" spans="1:1" ht="16">
      <c r="A682" s="464"/>
    </row>
    <row r="683" spans="1:1" ht="16">
      <c r="A683" s="464"/>
    </row>
    <row r="684" spans="1:1" ht="16">
      <c r="A684" s="464"/>
    </row>
    <row r="685" spans="1:1" ht="16">
      <c r="A685" s="464"/>
    </row>
    <row r="686" spans="1:1" ht="16">
      <c r="A686" s="464"/>
    </row>
    <row r="687" spans="1:1" ht="16">
      <c r="A687" s="464"/>
    </row>
    <row r="688" spans="1:1" ht="16">
      <c r="A688" s="464"/>
    </row>
    <row r="689" spans="1:1" ht="16">
      <c r="A689" s="464"/>
    </row>
    <row r="690" spans="1:1" ht="16">
      <c r="A690" s="464"/>
    </row>
    <row r="691" spans="1:1" ht="16">
      <c r="A691" s="464"/>
    </row>
    <row r="692" spans="1:1" ht="16">
      <c r="A692" s="464"/>
    </row>
    <row r="693" spans="1:1" ht="16">
      <c r="A693" s="464"/>
    </row>
    <row r="694" spans="1:1" ht="16">
      <c r="A694" s="464"/>
    </row>
    <row r="695" spans="1:1" ht="16">
      <c r="A695" s="464"/>
    </row>
    <row r="696" spans="1:1" ht="16">
      <c r="A696" s="464"/>
    </row>
    <row r="697" spans="1:1" ht="16">
      <c r="A697" s="464"/>
    </row>
    <row r="698" spans="1:1" ht="16">
      <c r="A698" s="464"/>
    </row>
    <row r="699" spans="1:1" ht="16">
      <c r="A699" s="464"/>
    </row>
    <row r="700" spans="1:1" ht="16">
      <c r="A700" s="464"/>
    </row>
    <row r="701" spans="1:1" ht="16">
      <c r="A701" s="464"/>
    </row>
    <row r="702" spans="1:1" ht="16">
      <c r="A702" s="464"/>
    </row>
    <row r="703" spans="1:1" ht="16">
      <c r="A703" s="464"/>
    </row>
    <row r="704" spans="1:1" ht="16">
      <c r="A704" s="464"/>
    </row>
    <row r="705" spans="1:1" ht="16">
      <c r="A705" s="464"/>
    </row>
    <row r="706" spans="1:1" ht="16">
      <c r="A706" s="464"/>
    </row>
    <row r="707" spans="1:1" ht="16">
      <c r="A707" s="464"/>
    </row>
    <row r="708" spans="1:1" ht="16">
      <c r="A708" s="464"/>
    </row>
    <row r="709" spans="1:1" ht="16">
      <c r="A709" s="464"/>
    </row>
    <row r="710" spans="1:1" ht="16">
      <c r="A710" s="464"/>
    </row>
    <row r="711" spans="1:1" ht="16">
      <c r="A711" s="464"/>
    </row>
    <row r="712" spans="1:1" ht="16">
      <c r="A712" s="464"/>
    </row>
    <row r="713" spans="1:1" ht="16">
      <c r="A713" s="464"/>
    </row>
    <row r="714" spans="1:1" ht="16">
      <c r="A714" s="464"/>
    </row>
    <row r="715" spans="1:1" ht="16">
      <c r="A715" s="464"/>
    </row>
    <row r="716" spans="1:1" ht="16">
      <c r="A716" s="464"/>
    </row>
    <row r="717" spans="1:1" ht="16">
      <c r="A717" s="464"/>
    </row>
    <row r="718" spans="1:1" ht="16">
      <c r="A718" s="464"/>
    </row>
    <row r="719" spans="1:1" ht="16">
      <c r="A719" s="464"/>
    </row>
    <row r="720" spans="1:1" ht="16">
      <c r="A720" s="464"/>
    </row>
    <row r="721" spans="1:1" ht="16">
      <c r="A721" s="464"/>
    </row>
    <row r="722" spans="1:1" ht="16">
      <c r="A722" s="464"/>
    </row>
    <row r="723" spans="1:1" ht="16">
      <c r="A723" s="464"/>
    </row>
    <row r="724" spans="1:1" ht="16">
      <c r="A724" s="464"/>
    </row>
    <row r="725" spans="1:1" ht="16">
      <c r="A725" s="464"/>
    </row>
    <row r="726" spans="1:1" ht="16">
      <c r="A726" s="464"/>
    </row>
    <row r="727" spans="1:1" ht="16">
      <c r="A727" s="464"/>
    </row>
    <row r="728" spans="1:1" ht="16">
      <c r="A728" s="464"/>
    </row>
    <row r="729" spans="1:1" ht="16">
      <c r="A729" s="464"/>
    </row>
    <row r="730" spans="1:1" ht="16">
      <c r="A730" s="464"/>
    </row>
    <row r="731" spans="1:1" ht="16">
      <c r="A731" s="464"/>
    </row>
    <row r="732" spans="1:1" ht="16">
      <c r="A732" s="464"/>
    </row>
    <row r="733" spans="1:1" ht="16">
      <c r="A733" s="464"/>
    </row>
    <row r="734" spans="1:1" ht="16">
      <c r="A734" s="464"/>
    </row>
    <row r="735" spans="1:1" ht="16">
      <c r="A735" s="464"/>
    </row>
    <row r="736" spans="1:1" ht="16">
      <c r="A736" s="464"/>
    </row>
    <row r="737" spans="1:1" ht="16">
      <c r="A737" s="464"/>
    </row>
    <row r="738" spans="1:1" ht="16">
      <c r="A738" s="464"/>
    </row>
    <row r="739" spans="1:1" ht="16">
      <c r="A739" s="464"/>
    </row>
    <row r="740" spans="1:1" ht="16">
      <c r="A740" s="464"/>
    </row>
    <row r="741" spans="1:1" ht="16">
      <c r="A741" s="464"/>
    </row>
    <row r="742" spans="1:1" ht="16">
      <c r="A742" s="464"/>
    </row>
    <row r="743" spans="1:1" ht="16">
      <c r="A743" s="464"/>
    </row>
    <row r="744" spans="1:1" ht="16">
      <c r="A744" s="464"/>
    </row>
    <row r="745" spans="1:1" ht="16">
      <c r="A745" s="464"/>
    </row>
    <row r="746" spans="1:1" ht="16">
      <c r="A746" s="464"/>
    </row>
    <row r="747" spans="1:1" ht="16">
      <c r="A747" s="464"/>
    </row>
    <row r="748" spans="1:1" ht="16">
      <c r="A748" s="464"/>
    </row>
    <row r="749" spans="1:1" ht="16">
      <c r="A749" s="464"/>
    </row>
    <row r="750" spans="1:1" ht="16">
      <c r="A750" s="464"/>
    </row>
    <row r="751" spans="1:1" ht="16">
      <c r="A751" s="464"/>
    </row>
    <row r="752" spans="1:1" ht="16">
      <c r="A752" s="464"/>
    </row>
    <row r="753" spans="1:1" ht="16">
      <c r="A753" s="464"/>
    </row>
    <row r="754" spans="1:1" ht="16">
      <c r="A754" s="464"/>
    </row>
    <row r="755" spans="1:1" ht="16">
      <c r="A755" s="464"/>
    </row>
    <row r="756" spans="1:1" ht="16">
      <c r="A756" s="464"/>
    </row>
    <row r="757" spans="1:1" ht="16">
      <c r="A757" s="464"/>
    </row>
    <row r="758" spans="1:1" ht="16">
      <c r="A758" s="464"/>
    </row>
    <row r="759" spans="1:1" ht="16">
      <c r="A759" s="464"/>
    </row>
    <row r="760" spans="1:1" ht="16">
      <c r="A760" s="464"/>
    </row>
    <row r="761" spans="1:1" ht="16">
      <c r="A761" s="464"/>
    </row>
    <row r="762" spans="1:1" ht="16">
      <c r="A762" s="464"/>
    </row>
    <row r="763" spans="1:1" ht="16">
      <c r="A763" s="464"/>
    </row>
    <row r="764" spans="1:1" ht="16">
      <c r="A764" s="464"/>
    </row>
    <row r="765" spans="1:1" ht="16">
      <c r="A765" s="464"/>
    </row>
    <row r="766" spans="1:1" ht="16">
      <c r="A766" s="464"/>
    </row>
    <row r="767" spans="1:1" ht="16">
      <c r="A767" s="464"/>
    </row>
    <row r="768" spans="1:1" ht="16">
      <c r="A768" s="464"/>
    </row>
    <row r="769" spans="1:1" ht="16">
      <c r="A769" s="464"/>
    </row>
    <row r="770" spans="1:1" ht="16">
      <c r="A770" s="464"/>
    </row>
    <row r="771" spans="1:1" ht="16">
      <c r="A771" s="464"/>
    </row>
    <row r="772" spans="1:1" ht="16">
      <c r="A772" s="464"/>
    </row>
    <row r="773" spans="1:1" ht="16">
      <c r="A773" s="464"/>
    </row>
    <row r="774" spans="1:1" ht="16">
      <c r="A774" s="464"/>
    </row>
    <row r="775" spans="1:1" ht="16">
      <c r="A775" s="464"/>
    </row>
    <row r="776" spans="1:1" ht="16">
      <c r="A776" s="464"/>
    </row>
    <row r="777" spans="1:1" ht="16">
      <c r="A777" s="464"/>
    </row>
    <row r="778" spans="1:1" ht="16">
      <c r="A778" s="464"/>
    </row>
    <row r="779" spans="1:1" ht="16">
      <c r="A779" s="464"/>
    </row>
    <row r="780" spans="1:1" ht="16">
      <c r="A780" s="464"/>
    </row>
    <row r="781" spans="1:1" ht="16">
      <c r="A781" s="464"/>
    </row>
    <row r="782" spans="1:1" ht="16">
      <c r="A782" s="464"/>
    </row>
    <row r="783" spans="1:1" ht="16">
      <c r="A783" s="464"/>
    </row>
    <row r="784" spans="1:1" ht="16">
      <c r="A784" s="464"/>
    </row>
    <row r="785" spans="1:1" ht="16">
      <c r="A785" s="464"/>
    </row>
    <row r="786" spans="1:1" ht="16">
      <c r="A786" s="464"/>
    </row>
    <row r="787" spans="1:1" ht="16">
      <c r="A787" s="464"/>
    </row>
    <row r="788" spans="1:1" ht="16">
      <c r="A788" s="464"/>
    </row>
    <row r="789" spans="1:1" ht="16">
      <c r="A789" s="464"/>
    </row>
    <row r="790" spans="1:1" ht="16">
      <c r="A790" s="464"/>
    </row>
    <row r="791" spans="1:1" ht="16">
      <c r="A791" s="464"/>
    </row>
    <row r="792" spans="1:1" ht="16">
      <c r="A792" s="464"/>
    </row>
    <row r="793" spans="1:1" ht="16">
      <c r="A793" s="464"/>
    </row>
    <row r="794" spans="1:1" ht="16">
      <c r="A794" s="464"/>
    </row>
    <row r="795" spans="1:1" ht="16">
      <c r="A795" s="464"/>
    </row>
    <row r="796" spans="1:1" ht="16">
      <c r="A796" s="464"/>
    </row>
    <row r="797" spans="1:1" ht="16">
      <c r="A797" s="464"/>
    </row>
    <row r="798" spans="1:1" ht="16">
      <c r="A798" s="464"/>
    </row>
    <row r="799" spans="1:1" ht="16">
      <c r="A799" s="464"/>
    </row>
    <row r="800" spans="1:1" ht="16">
      <c r="A800" s="464"/>
    </row>
    <row r="801" spans="1:1" ht="16">
      <c r="A801" s="464"/>
    </row>
    <row r="802" spans="1:1" ht="16">
      <c r="A802" s="464"/>
    </row>
    <row r="803" spans="1:1" ht="16">
      <c r="A803" s="464"/>
    </row>
    <row r="804" spans="1:1" ht="16">
      <c r="A804" s="464"/>
    </row>
    <row r="805" spans="1:1" ht="16">
      <c r="A805" s="464"/>
    </row>
    <row r="806" spans="1:1" ht="16">
      <c r="A806" s="464"/>
    </row>
    <row r="807" spans="1:1" ht="16">
      <c r="A807" s="464"/>
    </row>
    <row r="808" spans="1:1" ht="16">
      <c r="A808" s="464"/>
    </row>
    <row r="809" spans="1:1" ht="16">
      <c r="A809" s="464"/>
    </row>
    <row r="810" spans="1:1" ht="16">
      <c r="A810" s="464"/>
    </row>
    <row r="811" spans="1:1" ht="16">
      <c r="A811" s="464"/>
    </row>
    <row r="812" spans="1:1" ht="16">
      <c r="A812" s="464"/>
    </row>
    <row r="813" spans="1:1" ht="16">
      <c r="A813" s="464"/>
    </row>
    <row r="814" spans="1:1" ht="16">
      <c r="A814" s="464"/>
    </row>
    <row r="815" spans="1:1" ht="16">
      <c r="A815" s="464"/>
    </row>
    <row r="816" spans="1:1" ht="16">
      <c r="A816" s="464"/>
    </row>
    <row r="817" spans="1:1" ht="16">
      <c r="A817" s="464"/>
    </row>
    <row r="818" spans="1:1" ht="16">
      <c r="A818" s="464"/>
    </row>
    <row r="819" spans="1:1" ht="16">
      <c r="A819" s="464"/>
    </row>
    <row r="820" spans="1:1" ht="16">
      <c r="A820" s="464"/>
    </row>
    <row r="821" spans="1:1" ht="16">
      <c r="A821" s="464"/>
    </row>
    <row r="822" spans="1:1" ht="16">
      <c r="A822" s="464"/>
    </row>
    <row r="823" spans="1:1" ht="16">
      <c r="A823" s="464"/>
    </row>
    <row r="824" spans="1:1" ht="16">
      <c r="A824" s="464"/>
    </row>
    <row r="825" spans="1:1" ht="16">
      <c r="A825" s="464"/>
    </row>
    <row r="826" spans="1:1" ht="16">
      <c r="A826" s="464"/>
    </row>
    <row r="827" spans="1:1" ht="16">
      <c r="A827" s="464"/>
    </row>
    <row r="828" spans="1:1" ht="16">
      <c r="A828" s="464"/>
    </row>
    <row r="829" spans="1:1" ht="16">
      <c r="A829" s="464"/>
    </row>
    <row r="830" spans="1:1" ht="16">
      <c r="A830" s="464"/>
    </row>
    <row r="831" spans="1:1" ht="16">
      <c r="A831" s="464"/>
    </row>
    <row r="832" spans="1:1" ht="16">
      <c r="A832" s="464"/>
    </row>
    <row r="833" spans="1:1" ht="16">
      <c r="A833" s="464"/>
    </row>
    <row r="834" spans="1:1" ht="16">
      <c r="A834" s="464"/>
    </row>
    <row r="835" spans="1:1" ht="16">
      <c r="A835" s="464"/>
    </row>
    <row r="836" spans="1:1" ht="16">
      <c r="A836" s="464"/>
    </row>
    <row r="837" spans="1:1" ht="16">
      <c r="A837" s="464"/>
    </row>
    <row r="838" spans="1:1" ht="16">
      <c r="A838" s="464"/>
    </row>
    <row r="839" spans="1:1" ht="16">
      <c r="A839" s="464"/>
    </row>
    <row r="840" spans="1:1" ht="16">
      <c r="A840" s="464"/>
    </row>
    <row r="841" spans="1:1" ht="16">
      <c r="A841" s="464"/>
    </row>
    <row r="842" spans="1:1" ht="16">
      <c r="A842" s="464"/>
    </row>
    <row r="843" spans="1:1" ht="16">
      <c r="A843" s="464"/>
    </row>
    <row r="844" spans="1:1" ht="16">
      <c r="A844" s="464"/>
    </row>
    <row r="845" spans="1:1" ht="16">
      <c r="A845" s="464"/>
    </row>
    <row r="846" spans="1:1" ht="16">
      <c r="A846" s="464"/>
    </row>
    <row r="847" spans="1:1" ht="16">
      <c r="A847" s="464"/>
    </row>
    <row r="848" spans="1:1" ht="16">
      <c r="A848" s="464"/>
    </row>
    <row r="849" spans="1:1" ht="16">
      <c r="A849" s="464"/>
    </row>
    <row r="850" spans="1:1" ht="16">
      <c r="A850" s="464"/>
    </row>
    <row r="851" spans="1:1" ht="16">
      <c r="A851" s="464"/>
    </row>
    <row r="852" spans="1:1" ht="16">
      <c r="A852" s="464"/>
    </row>
    <row r="853" spans="1:1" ht="16">
      <c r="A853" s="464"/>
    </row>
    <row r="854" spans="1:1" ht="16">
      <c r="A854" s="464"/>
    </row>
    <row r="855" spans="1:1" ht="16">
      <c r="A855" s="464"/>
    </row>
    <row r="856" spans="1:1" ht="16">
      <c r="A856" s="464"/>
    </row>
    <row r="857" spans="1:1" ht="16">
      <c r="A857" s="464"/>
    </row>
    <row r="858" spans="1:1" ht="16">
      <c r="A858" s="464"/>
    </row>
    <row r="859" spans="1:1" ht="16">
      <c r="A859" s="464"/>
    </row>
    <row r="860" spans="1:1" ht="16">
      <c r="A860" s="464"/>
    </row>
    <row r="861" spans="1:1" ht="16">
      <c r="A861" s="464"/>
    </row>
    <row r="862" spans="1:1" ht="16">
      <c r="A862" s="464"/>
    </row>
    <row r="863" spans="1:1" ht="16">
      <c r="A863" s="464"/>
    </row>
    <row r="864" spans="1:1" ht="16">
      <c r="A864" s="464"/>
    </row>
    <row r="865" spans="1:1" ht="16">
      <c r="A865" s="464"/>
    </row>
    <row r="866" spans="1:1" ht="16">
      <c r="A866" s="464"/>
    </row>
    <row r="867" spans="1:1" ht="16">
      <c r="A867" s="464"/>
    </row>
    <row r="868" spans="1:1" ht="16">
      <c r="A868" s="464"/>
    </row>
    <row r="869" spans="1:1" ht="16">
      <c r="A869" s="464"/>
    </row>
    <row r="870" spans="1:1" ht="16">
      <c r="A870" s="464"/>
    </row>
    <row r="871" spans="1:1" ht="16">
      <c r="A871" s="464"/>
    </row>
    <row r="872" spans="1:1" ht="16">
      <c r="A872" s="464"/>
    </row>
    <row r="873" spans="1:1" ht="16">
      <c r="A873" s="464"/>
    </row>
    <row r="874" spans="1:1" ht="16">
      <c r="A874" s="464"/>
    </row>
    <row r="875" spans="1:1" ht="16">
      <c r="A875" s="464"/>
    </row>
    <row r="876" spans="1:1" ht="16">
      <c r="A876" s="464"/>
    </row>
    <row r="877" spans="1:1" ht="16">
      <c r="A877" s="464"/>
    </row>
    <row r="878" spans="1:1" ht="16">
      <c r="A878" s="464"/>
    </row>
    <row r="879" spans="1:1" ht="16">
      <c r="A879" s="464"/>
    </row>
    <row r="880" spans="1:1" ht="16">
      <c r="A880" s="464"/>
    </row>
    <row r="881" spans="1:1" ht="16">
      <c r="A881" s="464"/>
    </row>
    <row r="882" spans="1:1" ht="16">
      <c r="A882" s="464"/>
    </row>
    <row r="883" spans="1:1" ht="16">
      <c r="A883" s="464"/>
    </row>
    <row r="884" spans="1:1" ht="16">
      <c r="A884" s="464"/>
    </row>
    <row r="885" spans="1:1" ht="16">
      <c r="A885" s="464"/>
    </row>
    <row r="886" spans="1:1" ht="16">
      <c r="A886" s="464"/>
    </row>
    <row r="887" spans="1:1" ht="16">
      <c r="A887" s="464"/>
    </row>
    <row r="888" spans="1:1" ht="16">
      <c r="A888" s="464"/>
    </row>
    <row r="889" spans="1:1" ht="16">
      <c r="A889" s="464"/>
    </row>
    <row r="890" spans="1:1" ht="16">
      <c r="A890" s="464"/>
    </row>
    <row r="891" spans="1:1" ht="16">
      <c r="A891" s="464"/>
    </row>
    <row r="892" spans="1:1" ht="16">
      <c r="A892" s="464"/>
    </row>
    <row r="893" spans="1:1" ht="16">
      <c r="A893" s="464"/>
    </row>
    <row r="894" spans="1:1" ht="16">
      <c r="A894" s="464"/>
    </row>
    <row r="895" spans="1:1" ht="16">
      <c r="A895" s="464"/>
    </row>
    <row r="896" spans="1:1" ht="16">
      <c r="A896" s="464"/>
    </row>
    <row r="897" spans="1:1" ht="16">
      <c r="A897" s="464"/>
    </row>
    <row r="898" spans="1:1" ht="16">
      <c r="A898" s="464"/>
    </row>
    <row r="899" spans="1:1" ht="16">
      <c r="A899" s="464"/>
    </row>
    <row r="900" spans="1:1" ht="16">
      <c r="A900" s="464"/>
    </row>
    <row r="901" spans="1:1" ht="16">
      <c r="A901" s="464"/>
    </row>
    <row r="902" spans="1:1" ht="16">
      <c r="A902" s="464"/>
    </row>
    <row r="903" spans="1:1" ht="16">
      <c r="A903" s="464"/>
    </row>
    <row r="904" spans="1:1" ht="16">
      <c r="A904" s="464"/>
    </row>
    <row r="905" spans="1:1" ht="16">
      <c r="A905" s="464"/>
    </row>
    <row r="906" spans="1:1" ht="16">
      <c r="A906" s="464"/>
    </row>
    <row r="907" spans="1:1" ht="16">
      <c r="A907" s="464"/>
    </row>
    <row r="908" spans="1:1" ht="16">
      <c r="A908" s="464"/>
    </row>
    <row r="909" spans="1:1" ht="16">
      <c r="A909" s="464"/>
    </row>
    <row r="910" spans="1:1" ht="16">
      <c r="A910" s="464"/>
    </row>
    <row r="911" spans="1:1" ht="16">
      <c r="A911" s="464"/>
    </row>
    <row r="912" spans="1:1" ht="16">
      <c r="A912" s="464"/>
    </row>
    <row r="913" spans="1:1" ht="16">
      <c r="A913" s="464"/>
    </row>
    <row r="914" spans="1:1" ht="16">
      <c r="A914" s="464"/>
    </row>
    <row r="915" spans="1:1" ht="16">
      <c r="A915" s="464"/>
    </row>
    <row r="916" spans="1:1" ht="16">
      <c r="A916" s="464"/>
    </row>
    <row r="917" spans="1:1" ht="16">
      <c r="A917" s="464"/>
    </row>
    <row r="918" spans="1:1" ht="16">
      <c r="A918" s="464"/>
    </row>
    <row r="919" spans="1:1" ht="16">
      <c r="A919" s="464"/>
    </row>
    <row r="920" spans="1:1" ht="16">
      <c r="A920" s="464"/>
    </row>
    <row r="921" spans="1:1" ht="16">
      <c r="A921" s="464"/>
    </row>
    <row r="922" spans="1:1" ht="16">
      <c r="A922" s="464"/>
    </row>
    <row r="923" spans="1:1" ht="16">
      <c r="A923" s="464"/>
    </row>
    <row r="924" spans="1:1" ht="16">
      <c r="A924" s="464"/>
    </row>
    <row r="925" spans="1:1" ht="16">
      <c r="A925" s="464"/>
    </row>
    <row r="926" spans="1:1" ht="16">
      <c r="A926" s="464"/>
    </row>
    <row r="927" spans="1:1" ht="16">
      <c r="A927" s="464"/>
    </row>
    <row r="928" spans="1:1" ht="16">
      <c r="A928" s="464"/>
    </row>
    <row r="929" spans="1:1" ht="16">
      <c r="A929" s="464"/>
    </row>
    <row r="930" spans="1:1" ht="16">
      <c r="A930" s="464"/>
    </row>
    <row r="931" spans="1:1" ht="16">
      <c r="A931" s="464"/>
    </row>
    <row r="932" spans="1:1" ht="16">
      <c r="A932" s="464"/>
    </row>
    <row r="933" spans="1:1" ht="16">
      <c r="A933" s="464"/>
    </row>
    <row r="934" spans="1:1" ht="16">
      <c r="A934" s="464"/>
    </row>
    <row r="935" spans="1:1" ht="16">
      <c r="A935" s="464"/>
    </row>
    <row r="936" spans="1:1" ht="16">
      <c r="A936" s="464"/>
    </row>
    <row r="937" spans="1:1" ht="16">
      <c r="A937" s="464"/>
    </row>
    <row r="938" spans="1:1" ht="16">
      <c r="A938" s="464"/>
    </row>
    <row r="939" spans="1:1" ht="16">
      <c r="A939" s="464"/>
    </row>
    <row r="940" spans="1:1" ht="16">
      <c r="A940" s="464"/>
    </row>
    <row r="941" spans="1:1" ht="16">
      <c r="A941" s="464"/>
    </row>
    <row r="942" spans="1:1" ht="16">
      <c r="A942" s="464"/>
    </row>
    <row r="943" spans="1:1" ht="16">
      <c r="A943" s="464"/>
    </row>
    <row r="944" spans="1:1" ht="16">
      <c r="A944" s="464"/>
    </row>
    <row r="945" spans="1:1" ht="16">
      <c r="A945" s="464"/>
    </row>
    <row r="946" spans="1:1" ht="16">
      <c r="A946" s="464"/>
    </row>
    <row r="947" spans="1:1" ht="16">
      <c r="A947" s="464"/>
    </row>
    <row r="948" spans="1:1" ht="16">
      <c r="A948" s="464"/>
    </row>
    <row r="949" spans="1:1" ht="16">
      <c r="A949" s="464"/>
    </row>
    <row r="950" spans="1:1" ht="16">
      <c r="A950" s="464"/>
    </row>
    <row r="951" spans="1:1" ht="16">
      <c r="A951" s="464"/>
    </row>
    <row r="952" spans="1:1" ht="16">
      <c r="A952" s="464"/>
    </row>
    <row r="953" spans="1:1" ht="16">
      <c r="A953" s="464"/>
    </row>
    <row r="954" spans="1:1" ht="16">
      <c r="A954" s="464"/>
    </row>
    <row r="955" spans="1:1" ht="16">
      <c r="A955" s="464"/>
    </row>
    <row r="956" spans="1:1" ht="16">
      <c r="A956" s="464"/>
    </row>
    <row r="957" spans="1:1" ht="16">
      <c r="A957" s="464"/>
    </row>
    <row r="958" spans="1:1" ht="16">
      <c r="A958" s="464"/>
    </row>
    <row r="959" spans="1:1" ht="16">
      <c r="A959" s="464"/>
    </row>
    <row r="960" spans="1:1" ht="16">
      <c r="A960" s="464"/>
    </row>
    <row r="961" spans="1:1" ht="16">
      <c r="A961" s="464"/>
    </row>
    <row r="962" spans="1:1" ht="16">
      <c r="A962" s="464"/>
    </row>
    <row r="963" spans="1:1" ht="16">
      <c r="A963" s="464"/>
    </row>
    <row r="964" spans="1:1" ht="16">
      <c r="A964" s="464"/>
    </row>
    <row r="965" spans="1:1" ht="16">
      <c r="A965" s="464"/>
    </row>
    <row r="966" spans="1:1" ht="16">
      <c r="A966" s="464"/>
    </row>
    <row r="967" spans="1:1" ht="16">
      <c r="A967" s="464"/>
    </row>
    <row r="968" spans="1:1" ht="16">
      <c r="A968" s="464"/>
    </row>
    <row r="969" spans="1:1" ht="16">
      <c r="A969" s="464"/>
    </row>
    <row r="970" spans="1:1" ht="16">
      <c r="A970" s="464"/>
    </row>
    <row r="971" spans="1:1" ht="16">
      <c r="A971" s="464"/>
    </row>
    <row r="972" spans="1:1" ht="16">
      <c r="A972" s="464"/>
    </row>
    <row r="973" spans="1:1" ht="16">
      <c r="A973" s="464"/>
    </row>
    <row r="974" spans="1:1" ht="16">
      <c r="A974" s="464"/>
    </row>
    <row r="975" spans="1:1" ht="16">
      <c r="A975" s="464"/>
    </row>
    <row r="976" spans="1:1" ht="16">
      <c r="A976" s="464"/>
    </row>
    <row r="977" spans="1:1" ht="16">
      <c r="A977" s="464"/>
    </row>
    <row r="978" spans="1:1" ht="16">
      <c r="A978" s="464"/>
    </row>
    <row r="979" spans="1:1" ht="16">
      <c r="A979" s="464"/>
    </row>
    <row r="980" spans="1:1" ht="16">
      <c r="A980" s="464"/>
    </row>
    <row r="981" spans="1:1" ht="16">
      <c r="A981" s="464"/>
    </row>
    <row r="982" spans="1:1" ht="16">
      <c r="A982" s="464"/>
    </row>
    <row r="983" spans="1:1" ht="16">
      <c r="A983" s="464"/>
    </row>
    <row r="984" spans="1:1" ht="16">
      <c r="A984" s="464"/>
    </row>
    <row r="985" spans="1:1" ht="16">
      <c r="A985" s="464"/>
    </row>
    <row r="986" spans="1:1" ht="16">
      <c r="A986" s="464"/>
    </row>
    <row r="987" spans="1:1" ht="16">
      <c r="A987" s="464"/>
    </row>
    <row r="988" spans="1:1" ht="16">
      <c r="A988" s="464"/>
    </row>
    <row r="989" spans="1:1" ht="16">
      <c r="A989" s="464"/>
    </row>
    <row r="990" spans="1:1" ht="16">
      <c r="A990" s="464"/>
    </row>
    <row r="991" spans="1:1" ht="16">
      <c r="A991" s="464"/>
    </row>
    <row r="992" spans="1:1" ht="16">
      <c r="A992" s="464"/>
    </row>
    <row r="993" spans="1:1" ht="16">
      <c r="A993" s="464"/>
    </row>
    <row r="994" spans="1:1" ht="16">
      <c r="A994" s="464"/>
    </row>
    <row r="995" spans="1:1" ht="16">
      <c r="A995" s="464"/>
    </row>
    <row r="996" spans="1:1" ht="16">
      <c r="A996" s="464"/>
    </row>
    <row r="997" spans="1:1" ht="16">
      <c r="A997" s="464"/>
    </row>
    <row r="998" spans="1:1" ht="16">
      <c r="A998" s="464"/>
    </row>
    <row r="999" spans="1:1" ht="16">
      <c r="A999" s="464"/>
    </row>
    <row r="1000" spans="1:1" ht="16">
      <c r="A1000" s="464"/>
    </row>
    <row r="1001" spans="1:1" ht="16">
      <c r="A1001" s="464"/>
    </row>
    <row r="1002" spans="1:1" ht="16">
      <c r="A1002" s="464"/>
    </row>
    <row r="1003" spans="1:1" ht="16">
      <c r="A1003" s="464"/>
    </row>
    <row r="1004" spans="1:1" ht="16">
      <c r="A1004" s="464"/>
    </row>
    <row r="1005" spans="1:1" ht="16">
      <c r="A1005" s="464"/>
    </row>
    <row r="1006" spans="1:1" ht="16">
      <c r="A1006" s="464"/>
    </row>
    <row r="1007" spans="1:1" ht="16">
      <c r="A1007" s="464"/>
    </row>
    <row r="1008" spans="1:1" ht="16">
      <c r="A1008" s="464"/>
    </row>
    <row r="1009" spans="1:1" ht="16">
      <c r="A1009" s="464"/>
    </row>
    <row r="1010" spans="1:1" ht="16">
      <c r="A1010" s="464"/>
    </row>
    <row r="1011" spans="1:1" ht="16">
      <c r="A1011" s="464"/>
    </row>
    <row r="1012" spans="1:1" ht="16">
      <c r="A1012" s="464"/>
    </row>
    <row r="1013" spans="1:1" ht="16">
      <c r="A1013" s="464"/>
    </row>
    <row r="1014" spans="1:1" ht="16">
      <c r="A1014" s="464"/>
    </row>
    <row r="1015" spans="1:1" ht="16">
      <c r="A1015" s="464"/>
    </row>
    <row r="1016" spans="1:1" ht="16">
      <c r="A1016" s="464"/>
    </row>
    <row r="1017" spans="1:1" ht="16">
      <c r="A1017" s="464"/>
    </row>
  </sheetData>
  <mergeCells count="43">
    <mergeCell ref="E2:I2"/>
    <mergeCell ref="A3:D4"/>
    <mergeCell ref="E3:I4"/>
    <mergeCell ref="A8:F8"/>
    <mergeCell ref="A9:F9"/>
    <mergeCell ref="G16:I16"/>
    <mergeCell ref="B17:F17"/>
    <mergeCell ref="G17:I17"/>
    <mergeCell ref="A10:F10"/>
    <mergeCell ref="G12:I12"/>
    <mergeCell ref="B15:F15"/>
    <mergeCell ref="B16:F16"/>
    <mergeCell ref="B13:F13"/>
    <mergeCell ref="G13:I13"/>
    <mergeCell ref="B18:F18"/>
    <mergeCell ref="G18:I18"/>
    <mergeCell ref="A20:F20"/>
    <mergeCell ref="G20:I20"/>
    <mergeCell ref="A21:I22"/>
    <mergeCell ref="J13:K13"/>
    <mergeCell ref="B14:F14"/>
    <mergeCell ref="G14:I14"/>
    <mergeCell ref="G15:I15"/>
    <mergeCell ref="J15:K17"/>
    <mergeCell ref="A24:C24"/>
    <mergeCell ref="A25:I26"/>
    <mergeCell ref="A28:C28"/>
    <mergeCell ref="A35:C35"/>
    <mergeCell ref="E36:F36"/>
    <mergeCell ref="G36:H36"/>
    <mergeCell ref="A36:C36"/>
    <mergeCell ref="E39:F39"/>
    <mergeCell ref="E40:F40"/>
    <mergeCell ref="G40:H40"/>
    <mergeCell ref="A39:C39"/>
    <mergeCell ref="A40:C40"/>
    <mergeCell ref="G39:H39"/>
    <mergeCell ref="A37:C37"/>
    <mergeCell ref="E37:F37"/>
    <mergeCell ref="G37:H37"/>
    <mergeCell ref="A38:C38"/>
    <mergeCell ref="G38:H38"/>
    <mergeCell ref="E38:F38"/>
  </mergeCells>
  <hyperlinks>
    <hyperlink ref="J13" r:id="rId1" xr:uid="{20C8D5B3-21E9-AE46-847C-DE2D2EA4EA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4D062-C0EC-F849-8304-44225D2CBED8}">
  <sheetPr>
    <tabColor rgb="FFFF0000"/>
    <outlinePr summaryBelow="0" summaryRight="0"/>
  </sheetPr>
  <dimension ref="A1:K1016"/>
  <sheetViews>
    <sheetView workbookViewId="0"/>
  </sheetViews>
  <sheetFormatPr baseColWidth="10" defaultColWidth="14.5" defaultRowHeight="15.75" customHeight="1"/>
  <cols>
    <col min="1" max="1" width="28.5" style="452" customWidth="1"/>
    <col min="2" max="16384" width="14.5" style="452"/>
  </cols>
  <sheetData>
    <row r="1" spans="1:11" ht="16">
      <c r="A1" s="475" t="s">
        <v>289</v>
      </c>
    </row>
    <row r="2" spans="1:11" ht="17" thickBot="1">
      <c r="A2" s="475" t="s">
        <v>288</v>
      </c>
      <c r="E2" s="499" t="s">
        <v>322</v>
      </c>
      <c r="F2" s="461"/>
      <c r="G2" s="461"/>
      <c r="H2" s="461"/>
      <c r="I2" s="461"/>
    </row>
    <row r="3" spans="1:11" ht="15.75" customHeight="1">
      <c r="A3" s="488"/>
      <c r="B3" s="471"/>
      <c r="C3" s="471"/>
      <c r="D3" s="470"/>
      <c r="E3" s="510"/>
      <c r="F3" s="471"/>
      <c r="G3" s="471"/>
      <c r="H3" s="471"/>
      <c r="I3" s="470"/>
    </row>
    <row r="4" spans="1:11" ht="15.75" customHeight="1" thickBot="1">
      <c r="A4" s="467"/>
      <c r="B4" s="466"/>
      <c r="C4" s="466"/>
      <c r="D4" s="465"/>
      <c r="E4" s="467"/>
      <c r="F4" s="466"/>
      <c r="G4" s="466"/>
      <c r="H4" s="466"/>
      <c r="I4" s="465"/>
    </row>
    <row r="5" spans="1:11" ht="16">
      <c r="A5" s="464"/>
    </row>
    <row r="6" spans="1:11" ht="18">
      <c r="A6" s="509" t="s">
        <v>321</v>
      </c>
    </row>
    <row r="7" spans="1:11" ht="16">
      <c r="A7" s="475" t="s">
        <v>320</v>
      </c>
      <c r="G7" s="508" t="s">
        <v>319</v>
      </c>
      <c r="H7" s="508" t="s">
        <v>318</v>
      </c>
      <c r="I7" s="508" t="s">
        <v>317</v>
      </c>
    </row>
    <row r="8" spans="1:11" ht="16">
      <c r="A8" s="496"/>
      <c r="B8" s="481"/>
      <c r="C8" s="481"/>
      <c r="D8" s="481"/>
      <c r="E8" s="481"/>
      <c r="F8" s="480"/>
      <c r="G8" s="457" t="b">
        <v>0</v>
      </c>
      <c r="H8" s="457" t="b">
        <v>0</v>
      </c>
      <c r="I8" s="457" t="b">
        <v>0</v>
      </c>
    </row>
    <row r="9" spans="1:11" ht="16">
      <c r="A9" s="496"/>
      <c r="B9" s="481"/>
      <c r="C9" s="481"/>
      <c r="D9" s="481"/>
      <c r="E9" s="481"/>
      <c r="F9" s="480"/>
      <c r="G9" s="457" t="b">
        <v>0</v>
      </c>
      <c r="H9" s="457" t="b">
        <v>0</v>
      </c>
      <c r="I9" s="457" t="b">
        <v>0</v>
      </c>
    </row>
    <row r="10" spans="1:11" ht="16">
      <c r="A10" s="496"/>
      <c r="B10" s="481"/>
      <c r="C10" s="481"/>
      <c r="D10" s="481"/>
      <c r="E10" s="481"/>
      <c r="F10" s="480"/>
      <c r="G10" s="457" t="b">
        <v>0</v>
      </c>
      <c r="H10" s="457" t="b">
        <v>0</v>
      </c>
      <c r="I10" s="457" t="b">
        <v>0</v>
      </c>
    </row>
    <row r="11" spans="1:11" ht="16">
      <c r="A11" s="464"/>
    </row>
    <row r="12" spans="1:11" ht="16">
      <c r="A12" s="475" t="s">
        <v>316</v>
      </c>
      <c r="G12" s="507" t="s">
        <v>315</v>
      </c>
      <c r="H12" s="461"/>
      <c r="I12" s="461"/>
    </row>
    <row r="13" spans="1:11" ht="16">
      <c r="A13" s="504" t="s">
        <v>314</v>
      </c>
      <c r="B13" s="503"/>
      <c r="C13" s="481"/>
      <c r="D13" s="481"/>
      <c r="E13" s="481"/>
      <c r="F13" s="480"/>
      <c r="G13" s="494"/>
      <c r="H13" s="481"/>
      <c r="I13" s="480"/>
      <c r="J13" s="506" t="s">
        <v>313</v>
      </c>
      <c r="K13" s="461"/>
    </row>
    <row r="14" spans="1:11" ht="16">
      <c r="A14" s="504" t="s">
        <v>312</v>
      </c>
      <c r="B14" s="503"/>
      <c r="C14" s="481"/>
      <c r="D14" s="481"/>
      <c r="E14" s="481"/>
      <c r="F14" s="480"/>
      <c r="G14" s="494"/>
      <c r="H14" s="481"/>
      <c r="I14" s="480"/>
    </row>
    <row r="15" spans="1:11" ht="16">
      <c r="A15" s="504" t="s">
        <v>311</v>
      </c>
      <c r="B15" s="503"/>
      <c r="C15" s="481"/>
      <c r="D15" s="481"/>
      <c r="E15" s="481"/>
      <c r="F15" s="480"/>
      <c r="G15" s="494"/>
      <c r="H15" s="481"/>
      <c r="I15" s="480"/>
      <c r="J15" s="505" t="s">
        <v>310</v>
      </c>
      <c r="K15" s="461"/>
    </row>
    <row r="16" spans="1:11" ht="16">
      <c r="A16" s="504" t="s">
        <v>309</v>
      </c>
      <c r="B16" s="503"/>
      <c r="C16" s="481"/>
      <c r="D16" s="481"/>
      <c r="E16" s="481"/>
      <c r="F16" s="480"/>
      <c r="G16" s="494"/>
      <c r="H16" s="481"/>
      <c r="I16" s="480"/>
      <c r="J16" s="461"/>
      <c r="K16" s="461"/>
    </row>
    <row r="17" spans="1:11" ht="16">
      <c r="A17" s="504" t="s">
        <v>308</v>
      </c>
      <c r="B17" s="503"/>
      <c r="C17" s="481"/>
      <c r="D17" s="481"/>
      <c r="E17" s="481"/>
      <c r="F17" s="480"/>
      <c r="G17" s="494"/>
      <c r="H17" s="481"/>
      <c r="I17" s="480"/>
      <c r="J17" s="461"/>
      <c r="K17" s="461"/>
    </row>
    <row r="18" spans="1:11" ht="16">
      <c r="A18" s="504" t="s">
        <v>307</v>
      </c>
      <c r="B18" s="503"/>
      <c r="C18" s="481"/>
      <c r="D18" s="481"/>
      <c r="E18" s="481"/>
      <c r="F18" s="480"/>
      <c r="G18" s="494"/>
      <c r="H18" s="481"/>
      <c r="I18" s="480"/>
    </row>
    <row r="19" spans="1:11" ht="16">
      <c r="A19" s="475"/>
    </row>
    <row r="20" spans="1:11" ht="17" thickBot="1">
      <c r="A20" s="499" t="s">
        <v>306</v>
      </c>
      <c r="B20" s="461"/>
      <c r="C20" s="461"/>
      <c r="D20" s="461"/>
      <c r="E20" s="461"/>
      <c r="F20" s="461"/>
      <c r="G20" s="502" t="s">
        <v>305</v>
      </c>
      <c r="H20" s="461"/>
      <c r="I20" s="461"/>
    </row>
    <row r="21" spans="1:11" ht="15.75" customHeight="1">
      <c r="A21" s="488"/>
      <c r="B21" s="471"/>
      <c r="C21" s="471"/>
      <c r="D21" s="471"/>
      <c r="E21" s="471"/>
      <c r="F21" s="471"/>
      <c r="G21" s="471"/>
      <c r="H21" s="471"/>
      <c r="I21" s="470"/>
    </row>
    <row r="22" spans="1:11" ht="15.75" customHeight="1" thickBot="1">
      <c r="A22" s="467"/>
      <c r="B22" s="466"/>
      <c r="C22" s="466"/>
      <c r="D22" s="466"/>
      <c r="E22" s="466"/>
      <c r="F22" s="466"/>
      <c r="G22" s="466"/>
      <c r="H22" s="466"/>
      <c r="I22" s="465"/>
    </row>
    <row r="23" spans="1:11" ht="16">
      <c r="A23" s="464"/>
      <c r="B23" s="464"/>
      <c r="C23" s="464"/>
      <c r="D23" s="464"/>
      <c r="E23" s="464"/>
    </row>
    <row r="24" spans="1:11" ht="17" thickBot="1">
      <c r="A24" s="499" t="s">
        <v>304</v>
      </c>
      <c r="B24" s="461"/>
      <c r="C24" s="461"/>
    </row>
    <row r="25" spans="1:11" ht="15.75" customHeight="1">
      <c r="A25" s="488"/>
      <c r="B25" s="471"/>
      <c r="C25" s="471"/>
      <c r="D25" s="471"/>
      <c r="E25" s="471"/>
      <c r="F25" s="471"/>
      <c r="G25" s="471"/>
      <c r="H25" s="471"/>
      <c r="I25" s="470"/>
    </row>
    <row r="26" spans="1:11" ht="15.75" customHeight="1" thickBot="1">
      <c r="A26" s="467"/>
      <c r="B26" s="466"/>
      <c r="C26" s="466"/>
      <c r="D26" s="466"/>
      <c r="E26" s="466"/>
      <c r="F26" s="466"/>
      <c r="G26" s="466"/>
      <c r="H26" s="466"/>
      <c r="I26" s="465"/>
    </row>
    <row r="27" spans="1:11" ht="16">
      <c r="A27" s="464"/>
    </row>
    <row r="28" spans="1:11" ht="16">
      <c r="A28" s="499" t="s">
        <v>303</v>
      </c>
      <c r="B28" s="461"/>
      <c r="C28" s="461"/>
    </row>
    <row r="29" spans="1:11" ht="15.75" customHeight="1">
      <c r="A29" s="500" t="s">
        <v>335</v>
      </c>
    </row>
    <row r="30" spans="1:11" ht="15.75" customHeight="1">
      <c r="A30" s="500" t="s">
        <v>329</v>
      </c>
    </row>
    <row r="31" spans="1:11" ht="15.75" customHeight="1">
      <c r="A31" s="500" t="s">
        <v>332</v>
      </c>
    </row>
    <row r="32" spans="1:11" ht="15.75" customHeight="1">
      <c r="A32" s="511" t="str">
        <f>HYPERLINK("https://sites.google.com/isdschools.org/pst/pbis-specifics/pbis-tier-1-resources","Monthly tip for the 8 Great Effective Classroom Practices.  (How are we also supporting new staff members?)")</f>
        <v>Monthly tip for the 8 Great Effective Classroom Practices.  (How are we also supporting new staff members?)</v>
      </c>
    </row>
    <row r="33" spans="1:8" ht="16">
      <c r="A33" s="464"/>
    </row>
    <row r="34" spans="1:8" ht="16">
      <c r="A34" s="499" t="s">
        <v>294</v>
      </c>
      <c r="B34" s="461"/>
      <c r="C34" s="461"/>
    </row>
    <row r="35" spans="1:8" ht="16">
      <c r="A35" s="497" t="s">
        <v>293</v>
      </c>
      <c r="B35" s="481"/>
      <c r="C35" s="480"/>
      <c r="D35" s="498" t="s">
        <v>292</v>
      </c>
      <c r="E35" s="497" t="s">
        <v>291</v>
      </c>
      <c r="F35" s="480"/>
      <c r="G35" s="497" t="s">
        <v>290</v>
      </c>
      <c r="H35" s="480"/>
    </row>
    <row r="36" spans="1:8" ht="16">
      <c r="A36" s="496"/>
      <c r="B36" s="481"/>
      <c r="C36" s="480"/>
      <c r="D36" s="495"/>
      <c r="E36" s="494"/>
      <c r="F36" s="480"/>
      <c r="G36" s="494"/>
      <c r="H36" s="480"/>
    </row>
    <row r="37" spans="1:8" ht="16">
      <c r="A37" s="496"/>
      <c r="B37" s="481"/>
      <c r="C37" s="480"/>
      <c r="D37" s="495"/>
      <c r="E37" s="494"/>
      <c r="F37" s="480"/>
      <c r="G37" s="494"/>
      <c r="H37" s="480"/>
    </row>
    <row r="38" spans="1:8" ht="16">
      <c r="A38" s="496"/>
      <c r="B38" s="481"/>
      <c r="C38" s="480"/>
      <c r="D38" s="495"/>
      <c r="E38" s="494"/>
      <c r="F38" s="480"/>
      <c r="G38" s="494"/>
      <c r="H38" s="480"/>
    </row>
    <row r="39" spans="1:8" ht="16">
      <c r="A39" s="496"/>
      <c r="B39" s="481"/>
      <c r="C39" s="480"/>
      <c r="D39" s="495"/>
      <c r="E39" s="494"/>
      <c r="F39" s="480"/>
      <c r="G39" s="494"/>
      <c r="H39" s="480"/>
    </row>
    <row r="40" spans="1:8" ht="16">
      <c r="A40" s="464"/>
    </row>
    <row r="41" spans="1:8" ht="16">
      <c r="A41" s="464"/>
    </row>
    <row r="42" spans="1:8" ht="16">
      <c r="A42" s="464"/>
    </row>
    <row r="43" spans="1:8" ht="16">
      <c r="A43" s="464"/>
    </row>
    <row r="44" spans="1:8" ht="16">
      <c r="A44" s="464"/>
    </row>
    <row r="45" spans="1:8" ht="16">
      <c r="A45" s="464"/>
    </row>
    <row r="46" spans="1:8" ht="16">
      <c r="A46" s="464"/>
    </row>
    <row r="47" spans="1:8" ht="16">
      <c r="A47" s="464"/>
    </row>
    <row r="48" spans="1:8" ht="16">
      <c r="A48" s="464"/>
    </row>
    <row r="49" spans="1:1" ht="16">
      <c r="A49" s="464"/>
    </row>
    <row r="50" spans="1:1" ht="16">
      <c r="A50" s="464"/>
    </row>
    <row r="51" spans="1:1" ht="16">
      <c r="A51" s="464"/>
    </row>
    <row r="52" spans="1:1" ht="16">
      <c r="A52" s="464"/>
    </row>
    <row r="53" spans="1:1" ht="16">
      <c r="A53" s="464"/>
    </row>
    <row r="54" spans="1:1" ht="16">
      <c r="A54" s="464"/>
    </row>
    <row r="55" spans="1:1" ht="16">
      <c r="A55" s="464"/>
    </row>
    <row r="56" spans="1:1" ht="16">
      <c r="A56" s="464"/>
    </row>
    <row r="57" spans="1:1" ht="16">
      <c r="A57" s="464"/>
    </row>
    <row r="58" spans="1:1" ht="16">
      <c r="A58" s="464"/>
    </row>
    <row r="59" spans="1:1" ht="16">
      <c r="A59" s="464"/>
    </row>
    <row r="60" spans="1:1" ht="16">
      <c r="A60" s="464"/>
    </row>
    <row r="61" spans="1:1" ht="16">
      <c r="A61" s="464"/>
    </row>
    <row r="62" spans="1:1" ht="16">
      <c r="A62" s="464"/>
    </row>
    <row r="63" spans="1:1" ht="16">
      <c r="A63" s="464"/>
    </row>
    <row r="64" spans="1:1" ht="16">
      <c r="A64" s="464"/>
    </row>
    <row r="65" spans="1:1" ht="16">
      <c r="A65" s="464"/>
    </row>
    <row r="66" spans="1:1" ht="16">
      <c r="A66" s="464"/>
    </row>
    <row r="67" spans="1:1" ht="16">
      <c r="A67" s="464"/>
    </row>
    <row r="68" spans="1:1" ht="16">
      <c r="A68" s="464"/>
    </row>
    <row r="69" spans="1:1" ht="16">
      <c r="A69" s="464"/>
    </row>
    <row r="70" spans="1:1" ht="16">
      <c r="A70" s="464"/>
    </row>
    <row r="71" spans="1:1" ht="16">
      <c r="A71" s="464"/>
    </row>
    <row r="72" spans="1:1" ht="16">
      <c r="A72" s="464"/>
    </row>
    <row r="73" spans="1:1" ht="16">
      <c r="A73" s="464"/>
    </row>
    <row r="74" spans="1:1" ht="16">
      <c r="A74" s="464"/>
    </row>
    <row r="75" spans="1:1" ht="16">
      <c r="A75" s="464"/>
    </row>
    <row r="76" spans="1:1" ht="16">
      <c r="A76" s="464"/>
    </row>
    <row r="77" spans="1:1" ht="16">
      <c r="A77" s="464"/>
    </row>
    <row r="78" spans="1:1" ht="16">
      <c r="A78" s="464"/>
    </row>
    <row r="79" spans="1:1" ht="16">
      <c r="A79" s="464"/>
    </row>
    <row r="80" spans="1:1" ht="16">
      <c r="A80" s="464"/>
    </row>
    <row r="81" spans="1:1" ht="16">
      <c r="A81" s="464"/>
    </row>
    <row r="82" spans="1:1" ht="16">
      <c r="A82" s="464"/>
    </row>
    <row r="83" spans="1:1" ht="16">
      <c r="A83" s="464"/>
    </row>
    <row r="84" spans="1:1" ht="16">
      <c r="A84" s="464"/>
    </row>
    <row r="85" spans="1:1" ht="16">
      <c r="A85" s="464"/>
    </row>
    <row r="86" spans="1:1" ht="16">
      <c r="A86" s="464"/>
    </row>
    <row r="87" spans="1:1" ht="16">
      <c r="A87" s="464"/>
    </row>
    <row r="88" spans="1:1" ht="16">
      <c r="A88" s="464"/>
    </row>
    <row r="89" spans="1:1" ht="16">
      <c r="A89" s="464"/>
    </row>
    <row r="90" spans="1:1" ht="16">
      <c r="A90" s="464"/>
    </row>
    <row r="91" spans="1:1" ht="16">
      <c r="A91" s="464"/>
    </row>
    <row r="92" spans="1:1" ht="16">
      <c r="A92" s="464"/>
    </row>
    <row r="93" spans="1:1" ht="16">
      <c r="A93" s="464"/>
    </row>
    <row r="94" spans="1:1" ht="16">
      <c r="A94" s="464"/>
    </row>
    <row r="95" spans="1:1" ht="16">
      <c r="A95" s="464"/>
    </row>
    <row r="96" spans="1:1" ht="16">
      <c r="A96" s="464"/>
    </row>
    <row r="97" spans="1:1" ht="16">
      <c r="A97" s="464"/>
    </row>
    <row r="98" spans="1:1" ht="16">
      <c r="A98" s="464"/>
    </row>
    <row r="99" spans="1:1" ht="16">
      <c r="A99" s="464"/>
    </row>
    <row r="100" spans="1:1" ht="16">
      <c r="A100" s="464"/>
    </row>
    <row r="101" spans="1:1" ht="16">
      <c r="A101" s="464"/>
    </row>
    <row r="102" spans="1:1" ht="16">
      <c r="A102" s="464"/>
    </row>
    <row r="103" spans="1:1" ht="16">
      <c r="A103" s="464"/>
    </row>
    <row r="104" spans="1:1" ht="16">
      <c r="A104" s="464"/>
    </row>
    <row r="105" spans="1:1" ht="16">
      <c r="A105" s="464"/>
    </row>
    <row r="106" spans="1:1" ht="16">
      <c r="A106" s="464"/>
    </row>
    <row r="107" spans="1:1" ht="16">
      <c r="A107" s="464"/>
    </row>
    <row r="108" spans="1:1" ht="16">
      <c r="A108" s="464"/>
    </row>
    <row r="109" spans="1:1" ht="16">
      <c r="A109" s="464"/>
    </row>
    <row r="110" spans="1:1" ht="16">
      <c r="A110" s="464"/>
    </row>
    <row r="111" spans="1:1" ht="16">
      <c r="A111" s="464"/>
    </row>
    <row r="112" spans="1:1" ht="16">
      <c r="A112" s="464"/>
    </row>
    <row r="113" spans="1:1" ht="16">
      <c r="A113" s="464"/>
    </row>
    <row r="114" spans="1:1" ht="16">
      <c r="A114" s="464"/>
    </row>
    <row r="115" spans="1:1" ht="16">
      <c r="A115" s="464"/>
    </row>
    <row r="116" spans="1:1" ht="16">
      <c r="A116" s="464"/>
    </row>
    <row r="117" spans="1:1" ht="16">
      <c r="A117" s="464"/>
    </row>
    <row r="118" spans="1:1" ht="16">
      <c r="A118" s="464"/>
    </row>
    <row r="119" spans="1:1" ht="16">
      <c r="A119" s="464"/>
    </row>
    <row r="120" spans="1:1" ht="16">
      <c r="A120" s="464"/>
    </row>
    <row r="121" spans="1:1" ht="16">
      <c r="A121" s="464"/>
    </row>
    <row r="122" spans="1:1" ht="16">
      <c r="A122" s="464"/>
    </row>
    <row r="123" spans="1:1" ht="16">
      <c r="A123" s="464"/>
    </row>
    <row r="124" spans="1:1" ht="16">
      <c r="A124" s="464"/>
    </row>
    <row r="125" spans="1:1" ht="16">
      <c r="A125" s="464"/>
    </row>
    <row r="126" spans="1:1" ht="16">
      <c r="A126" s="464"/>
    </row>
    <row r="127" spans="1:1" ht="16">
      <c r="A127" s="464"/>
    </row>
    <row r="128" spans="1:1" ht="16">
      <c r="A128" s="464"/>
    </row>
    <row r="129" spans="1:1" ht="16">
      <c r="A129" s="464"/>
    </row>
    <row r="130" spans="1:1" ht="16">
      <c r="A130" s="464"/>
    </row>
    <row r="131" spans="1:1" ht="16">
      <c r="A131" s="464"/>
    </row>
    <row r="132" spans="1:1" ht="16">
      <c r="A132" s="464"/>
    </row>
    <row r="133" spans="1:1" ht="16">
      <c r="A133" s="464"/>
    </row>
    <row r="134" spans="1:1" ht="16">
      <c r="A134" s="464"/>
    </row>
    <row r="135" spans="1:1" ht="16">
      <c r="A135" s="464"/>
    </row>
    <row r="136" spans="1:1" ht="16">
      <c r="A136" s="464"/>
    </row>
    <row r="137" spans="1:1" ht="16">
      <c r="A137" s="464"/>
    </row>
    <row r="138" spans="1:1" ht="16">
      <c r="A138" s="464"/>
    </row>
    <row r="139" spans="1:1" ht="16">
      <c r="A139" s="464"/>
    </row>
    <row r="140" spans="1:1" ht="16">
      <c r="A140" s="464"/>
    </row>
    <row r="141" spans="1:1" ht="16">
      <c r="A141" s="464"/>
    </row>
    <row r="142" spans="1:1" ht="16">
      <c r="A142" s="464"/>
    </row>
    <row r="143" spans="1:1" ht="16">
      <c r="A143" s="464"/>
    </row>
    <row r="144" spans="1:1" ht="16">
      <c r="A144" s="464"/>
    </row>
    <row r="145" spans="1:1" ht="16">
      <c r="A145" s="464"/>
    </row>
    <row r="146" spans="1:1" ht="16">
      <c r="A146" s="464"/>
    </row>
    <row r="147" spans="1:1" ht="16">
      <c r="A147" s="464"/>
    </row>
    <row r="148" spans="1:1" ht="16">
      <c r="A148" s="464"/>
    </row>
    <row r="149" spans="1:1" ht="16">
      <c r="A149" s="464"/>
    </row>
    <row r="150" spans="1:1" ht="16">
      <c r="A150" s="464"/>
    </row>
    <row r="151" spans="1:1" ht="16">
      <c r="A151" s="464"/>
    </row>
    <row r="152" spans="1:1" ht="16">
      <c r="A152" s="464"/>
    </row>
    <row r="153" spans="1:1" ht="16">
      <c r="A153" s="464"/>
    </row>
    <row r="154" spans="1:1" ht="16">
      <c r="A154" s="464"/>
    </row>
    <row r="155" spans="1:1" ht="16">
      <c r="A155" s="464"/>
    </row>
    <row r="156" spans="1:1" ht="16">
      <c r="A156" s="464"/>
    </row>
    <row r="157" spans="1:1" ht="16">
      <c r="A157" s="464"/>
    </row>
    <row r="158" spans="1:1" ht="16">
      <c r="A158" s="464"/>
    </row>
    <row r="159" spans="1:1" ht="16">
      <c r="A159" s="464"/>
    </row>
    <row r="160" spans="1:1" ht="16">
      <c r="A160" s="464"/>
    </row>
    <row r="161" spans="1:1" ht="16">
      <c r="A161" s="464"/>
    </row>
    <row r="162" spans="1:1" ht="16">
      <c r="A162" s="464"/>
    </row>
    <row r="163" spans="1:1" ht="16">
      <c r="A163" s="464"/>
    </row>
    <row r="164" spans="1:1" ht="16">
      <c r="A164" s="464"/>
    </row>
    <row r="165" spans="1:1" ht="16">
      <c r="A165" s="464"/>
    </row>
    <row r="166" spans="1:1" ht="16">
      <c r="A166" s="464"/>
    </row>
    <row r="167" spans="1:1" ht="16">
      <c r="A167" s="464"/>
    </row>
    <row r="168" spans="1:1" ht="16">
      <c r="A168" s="464"/>
    </row>
    <row r="169" spans="1:1" ht="16">
      <c r="A169" s="464"/>
    </row>
    <row r="170" spans="1:1" ht="16">
      <c r="A170" s="464"/>
    </row>
    <row r="171" spans="1:1" ht="16">
      <c r="A171" s="464"/>
    </row>
    <row r="172" spans="1:1" ht="16">
      <c r="A172" s="464"/>
    </row>
    <row r="173" spans="1:1" ht="16">
      <c r="A173" s="464"/>
    </row>
    <row r="174" spans="1:1" ht="16">
      <c r="A174" s="464"/>
    </row>
    <row r="175" spans="1:1" ht="16">
      <c r="A175" s="464"/>
    </row>
    <row r="176" spans="1:1" ht="16">
      <c r="A176" s="464"/>
    </row>
    <row r="177" spans="1:1" ht="16">
      <c r="A177" s="464"/>
    </row>
    <row r="178" spans="1:1" ht="16">
      <c r="A178" s="464"/>
    </row>
    <row r="179" spans="1:1" ht="16">
      <c r="A179" s="464"/>
    </row>
    <row r="180" spans="1:1" ht="16">
      <c r="A180" s="464"/>
    </row>
    <row r="181" spans="1:1" ht="16">
      <c r="A181" s="464"/>
    </row>
    <row r="182" spans="1:1" ht="16">
      <c r="A182" s="464"/>
    </row>
    <row r="183" spans="1:1" ht="16">
      <c r="A183" s="464"/>
    </row>
    <row r="184" spans="1:1" ht="16">
      <c r="A184" s="464"/>
    </row>
    <row r="185" spans="1:1" ht="16">
      <c r="A185" s="464"/>
    </row>
    <row r="186" spans="1:1" ht="16">
      <c r="A186" s="464"/>
    </row>
    <row r="187" spans="1:1" ht="16">
      <c r="A187" s="464"/>
    </row>
    <row r="188" spans="1:1" ht="16">
      <c r="A188" s="464"/>
    </row>
    <row r="189" spans="1:1" ht="16">
      <c r="A189" s="464"/>
    </row>
    <row r="190" spans="1:1" ht="16">
      <c r="A190" s="464"/>
    </row>
    <row r="191" spans="1:1" ht="16">
      <c r="A191" s="464"/>
    </row>
    <row r="192" spans="1:1" ht="16">
      <c r="A192" s="464"/>
    </row>
    <row r="193" spans="1:1" ht="16">
      <c r="A193" s="464"/>
    </row>
    <row r="194" spans="1:1" ht="16">
      <c r="A194" s="464"/>
    </row>
    <row r="195" spans="1:1" ht="16">
      <c r="A195" s="464"/>
    </row>
    <row r="196" spans="1:1" ht="16">
      <c r="A196" s="464"/>
    </row>
    <row r="197" spans="1:1" ht="16">
      <c r="A197" s="464"/>
    </row>
    <row r="198" spans="1:1" ht="16">
      <c r="A198" s="464"/>
    </row>
    <row r="199" spans="1:1" ht="16">
      <c r="A199" s="464"/>
    </row>
    <row r="200" spans="1:1" ht="16">
      <c r="A200" s="464"/>
    </row>
    <row r="201" spans="1:1" ht="16">
      <c r="A201" s="464"/>
    </row>
    <row r="202" spans="1:1" ht="16">
      <c r="A202" s="464"/>
    </row>
    <row r="203" spans="1:1" ht="16">
      <c r="A203" s="464"/>
    </row>
    <row r="204" spans="1:1" ht="16">
      <c r="A204" s="464"/>
    </row>
    <row r="205" spans="1:1" ht="16">
      <c r="A205" s="464"/>
    </row>
    <row r="206" spans="1:1" ht="16">
      <c r="A206" s="464"/>
    </row>
    <row r="207" spans="1:1" ht="16">
      <c r="A207" s="464"/>
    </row>
    <row r="208" spans="1:1" ht="16">
      <c r="A208" s="464"/>
    </row>
    <row r="209" spans="1:1" ht="16">
      <c r="A209" s="464"/>
    </row>
    <row r="210" spans="1:1" ht="16">
      <c r="A210" s="464"/>
    </row>
    <row r="211" spans="1:1" ht="16">
      <c r="A211" s="464"/>
    </row>
    <row r="212" spans="1:1" ht="16">
      <c r="A212" s="464"/>
    </row>
    <row r="213" spans="1:1" ht="16">
      <c r="A213" s="464"/>
    </row>
    <row r="214" spans="1:1" ht="16">
      <c r="A214" s="464"/>
    </row>
    <row r="215" spans="1:1" ht="16">
      <c r="A215" s="464"/>
    </row>
    <row r="216" spans="1:1" ht="16">
      <c r="A216" s="464"/>
    </row>
    <row r="217" spans="1:1" ht="16">
      <c r="A217" s="464"/>
    </row>
    <row r="218" spans="1:1" ht="16">
      <c r="A218" s="464"/>
    </row>
    <row r="219" spans="1:1" ht="16">
      <c r="A219" s="464"/>
    </row>
    <row r="220" spans="1:1" ht="16">
      <c r="A220" s="464"/>
    </row>
    <row r="221" spans="1:1" ht="16">
      <c r="A221" s="464"/>
    </row>
    <row r="222" spans="1:1" ht="16">
      <c r="A222" s="464"/>
    </row>
    <row r="223" spans="1:1" ht="16">
      <c r="A223" s="464"/>
    </row>
    <row r="224" spans="1:1" ht="16">
      <c r="A224" s="464"/>
    </row>
    <row r="225" spans="1:1" ht="16">
      <c r="A225" s="464"/>
    </row>
    <row r="226" spans="1:1" ht="16">
      <c r="A226" s="464"/>
    </row>
    <row r="227" spans="1:1" ht="16">
      <c r="A227" s="464"/>
    </row>
    <row r="228" spans="1:1" ht="16">
      <c r="A228" s="464"/>
    </row>
    <row r="229" spans="1:1" ht="16">
      <c r="A229" s="464"/>
    </row>
    <row r="230" spans="1:1" ht="16">
      <c r="A230" s="464"/>
    </row>
    <row r="231" spans="1:1" ht="16">
      <c r="A231" s="464"/>
    </row>
    <row r="232" spans="1:1" ht="16">
      <c r="A232" s="464"/>
    </row>
    <row r="233" spans="1:1" ht="16">
      <c r="A233" s="464"/>
    </row>
    <row r="234" spans="1:1" ht="16">
      <c r="A234" s="464"/>
    </row>
    <row r="235" spans="1:1" ht="16">
      <c r="A235" s="464"/>
    </row>
    <row r="236" spans="1:1" ht="16">
      <c r="A236" s="464"/>
    </row>
    <row r="237" spans="1:1" ht="16">
      <c r="A237" s="464"/>
    </row>
    <row r="238" spans="1:1" ht="16">
      <c r="A238" s="464"/>
    </row>
    <row r="239" spans="1:1" ht="16">
      <c r="A239" s="464"/>
    </row>
    <row r="240" spans="1:1" ht="16">
      <c r="A240" s="464"/>
    </row>
    <row r="241" spans="1:1" ht="16">
      <c r="A241" s="464"/>
    </row>
    <row r="242" spans="1:1" ht="16">
      <c r="A242" s="464"/>
    </row>
    <row r="243" spans="1:1" ht="16">
      <c r="A243" s="464"/>
    </row>
    <row r="244" spans="1:1" ht="16">
      <c r="A244" s="464"/>
    </row>
    <row r="245" spans="1:1" ht="16">
      <c r="A245" s="464"/>
    </row>
    <row r="246" spans="1:1" ht="16">
      <c r="A246" s="464"/>
    </row>
    <row r="247" spans="1:1" ht="16">
      <c r="A247" s="464"/>
    </row>
    <row r="248" spans="1:1" ht="16">
      <c r="A248" s="464"/>
    </row>
    <row r="249" spans="1:1" ht="16">
      <c r="A249" s="464"/>
    </row>
    <row r="250" spans="1:1" ht="16">
      <c r="A250" s="464"/>
    </row>
    <row r="251" spans="1:1" ht="16">
      <c r="A251" s="464"/>
    </row>
    <row r="252" spans="1:1" ht="16">
      <c r="A252" s="464"/>
    </row>
    <row r="253" spans="1:1" ht="16">
      <c r="A253" s="464"/>
    </row>
    <row r="254" spans="1:1" ht="16">
      <c r="A254" s="464"/>
    </row>
    <row r="255" spans="1:1" ht="16">
      <c r="A255" s="464"/>
    </row>
    <row r="256" spans="1:1" ht="16">
      <c r="A256" s="464"/>
    </row>
    <row r="257" spans="1:1" ht="16">
      <c r="A257" s="464"/>
    </row>
    <row r="258" spans="1:1" ht="16">
      <c r="A258" s="464"/>
    </row>
    <row r="259" spans="1:1" ht="16">
      <c r="A259" s="464"/>
    </row>
    <row r="260" spans="1:1" ht="16">
      <c r="A260" s="464"/>
    </row>
    <row r="261" spans="1:1" ht="16">
      <c r="A261" s="464"/>
    </row>
    <row r="262" spans="1:1" ht="16">
      <c r="A262" s="464"/>
    </row>
    <row r="263" spans="1:1" ht="16">
      <c r="A263" s="464"/>
    </row>
    <row r="264" spans="1:1" ht="16">
      <c r="A264" s="464"/>
    </row>
    <row r="265" spans="1:1" ht="16">
      <c r="A265" s="464"/>
    </row>
    <row r="266" spans="1:1" ht="16">
      <c r="A266" s="464"/>
    </row>
    <row r="267" spans="1:1" ht="16">
      <c r="A267" s="464"/>
    </row>
    <row r="268" spans="1:1" ht="16">
      <c r="A268" s="464"/>
    </row>
    <row r="269" spans="1:1" ht="16">
      <c r="A269" s="464"/>
    </row>
    <row r="270" spans="1:1" ht="16">
      <c r="A270" s="464"/>
    </row>
    <row r="271" spans="1:1" ht="16">
      <c r="A271" s="464"/>
    </row>
    <row r="272" spans="1:1" ht="16">
      <c r="A272" s="464"/>
    </row>
    <row r="273" spans="1:1" ht="16">
      <c r="A273" s="464"/>
    </row>
    <row r="274" spans="1:1" ht="16">
      <c r="A274" s="464"/>
    </row>
    <row r="275" spans="1:1" ht="16">
      <c r="A275" s="464"/>
    </row>
    <row r="276" spans="1:1" ht="16">
      <c r="A276" s="464"/>
    </row>
    <row r="277" spans="1:1" ht="16">
      <c r="A277" s="464"/>
    </row>
    <row r="278" spans="1:1" ht="16">
      <c r="A278" s="464"/>
    </row>
    <row r="279" spans="1:1" ht="16">
      <c r="A279" s="464"/>
    </row>
    <row r="280" spans="1:1" ht="16">
      <c r="A280" s="464"/>
    </row>
    <row r="281" spans="1:1" ht="16">
      <c r="A281" s="464"/>
    </row>
    <row r="282" spans="1:1" ht="16">
      <c r="A282" s="464"/>
    </row>
    <row r="283" spans="1:1" ht="16">
      <c r="A283" s="464"/>
    </row>
    <row r="284" spans="1:1" ht="16">
      <c r="A284" s="464"/>
    </row>
    <row r="285" spans="1:1" ht="16">
      <c r="A285" s="464"/>
    </row>
    <row r="286" spans="1:1" ht="16">
      <c r="A286" s="464"/>
    </row>
    <row r="287" spans="1:1" ht="16">
      <c r="A287" s="464"/>
    </row>
    <row r="288" spans="1:1" ht="16">
      <c r="A288" s="464"/>
    </row>
    <row r="289" spans="1:1" ht="16">
      <c r="A289" s="464"/>
    </row>
    <row r="290" spans="1:1" ht="16">
      <c r="A290" s="464"/>
    </row>
    <row r="291" spans="1:1" ht="16">
      <c r="A291" s="464"/>
    </row>
    <row r="292" spans="1:1" ht="16">
      <c r="A292" s="464"/>
    </row>
    <row r="293" spans="1:1" ht="16">
      <c r="A293" s="464"/>
    </row>
    <row r="294" spans="1:1" ht="16">
      <c r="A294" s="464"/>
    </row>
    <row r="295" spans="1:1" ht="16">
      <c r="A295" s="464"/>
    </row>
    <row r="296" spans="1:1" ht="16">
      <c r="A296" s="464"/>
    </row>
    <row r="297" spans="1:1" ht="16">
      <c r="A297" s="464"/>
    </row>
    <row r="298" spans="1:1" ht="16">
      <c r="A298" s="464"/>
    </row>
    <row r="299" spans="1:1" ht="16">
      <c r="A299" s="464"/>
    </row>
    <row r="300" spans="1:1" ht="16">
      <c r="A300" s="464"/>
    </row>
    <row r="301" spans="1:1" ht="16">
      <c r="A301" s="464"/>
    </row>
    <row r="302" spans="1:1" ht="16">
      <c r="A302" s="464"/>
    </row>
    <row r="303" spans="1:1" ht="16">
      <c r="A303" s="464"/>
    </row>
    <row r="304" spans="1:1" ht="16">
      <c r="A304" s="464"/>
    </row>
    <row r="305" spans="1:1" ht="16">
      <c r="A305" s="464"/>
    </row>
    <row r="306" spans="1:1" ht="16">
      <c r="A306" s="464"/>
    </row>
    <row r="307" spans="1:1" ht="16">
      <c r="A307" s="464"/>
    </row>
    <row r="308" spans="1:1" ht="16">
      <c r="A308" s="464"/>
    </row>
    <row r="309" spans="1:1" ht="16">
      <c r="A309" s="464"/>
    </row>
    <row r="310" spans="1:1" ht="16">
      <c r="A310" s="464"/>
    </row>
    <row r="311" spans="1:1" ht="16">
      <c r="A311" s="464"/>
    </row>
    <row r="312" spans="1:1" ht="16">
      <c r="A312" s="464"/>
    </row>
    <row r="313" spans="1:1" ht="16">
      <c r="A313" s="464"/>
    </row>
    <row r="314" spans="1:1" ht="16">
      <c r="A314" s="464"/>
    </row>
    <row r="315" spans="1:1" ht="16">
      <c r="A315" s="464"/>
    </row>
    <row r="316" spans="1:1" ht="16">
      <c r="A316" s="464"/>
    </row>
    <row r="317" spans="1:1" ht="16">
      <c r="A317" s="464"/>
    </row>
    <row r="318" spans="1:1" ht="16">
      <c r="A318" s="464"/>
    </row>
    <row r="319" spans="1:1" ht="16">
      <c r="A319" s="464"/>
    </row>
    <row r="320" spans="1:1" ht="16">
      <c r="A320" s="464"/>
    </row>
    <row r="321" spans="1:1" ht="16">
      <c r="A321" s="464"/>
    </row>
    <row r="322" spans="1:1" ht="16">
      <c r="A322" s="464"/>
    </row>
    <row r="323" spans="1:1" ht="16">
      <c r="A323" s="464"/>
    </row>
    <row r="324" spans="1:1" ht="16">
      <c r="A324" s="464"/>
    </row>
    <row r="325" spans="1:1" ht="16">
      <c r="A325" s="464"/>
    </row>
    <row r="326" spans="1:1" ht="16">
      <c r="A326" s="464"/>
    </row>
    <row r="327" spans="1:1" ht="16">
      <c r="A327" s="464"/>
    </row>
    <row r="328" spans="1:1" ht="16">
      <c r="A328" s="464"/>
    </row>
    <row r="329" spans="1:1" ht="16">
      <c r="A329" s="464"/>
    </row>
    <row r="330" spans="1:1" ht="16">
      <c r="A330" s="464"/>
    </row>
    <row r="331" spans="1:1" ht="16">
      <c r="A331" s="464"/>
    </row>
    <row r="332" spans="1:1" ht="16">
      <c r="A332" s="464"/>
    </row>
    <row r="333" spans="1:1" ht="16">
      <c r="A333" s="464"/>
    </row>
    <row r="334" spans="1:1" ht="16">
      <c r="A334" s="464"/>
    </row>
    <row r="335" spans="1:1" ht="16">
      <c r="A335" s="464"/>
    </row>
    <row r="336" spans="1:1" ht="16">
      <c r="A336" s="464"/>
    </row>
    <row r="337" spans="1:1" ht="16">
      <c r="A337" s="464"/>
    </row>
    <row r="338" spans="1:1" ht="16">
      <c r="A338" s="464"/>
    </row>
    <row r="339" spans="1:1" ht="16">
      <c r="A339" s="464"/>
    </row>
    <row r="340" spans="1:1" ht="16">
      <c r="A340" s="464"/>
    </row>
    <row r="341" spans="1:1" ht="16">
      <c r="A341" s="464"/>
    </row>
    <row r="342" spans="1:1" ht="16">
      <c r="A342" s="464"/>
    </row>
    <row r="343" spans="1:1" ht="16">
      <c r="A343" s="464"/>
    </row>
    <row r="344" spans="1:1" ht="16">
      <c r="A344" s="464"/>
    </row>
    <row r="345" spans="1:1" ht="16">
      <c r="A345" s="464"/>
    </row>
    <row r="346" spans="1:1" ht="16">
      <c r="A346" s="464"/>
    </row>
    <row r="347" spans="1:1" ht="16">
      <c r="A347" s="464"/>
    </row>
    <row r="348" spans="1:1" ht="16">
      <c r="A348" s="464"/>
    </row>
    <row r="349" spans="1:1" ht="16">
      <c r="A349" s="464"/>
    </row>
    <row r="350" spans="1:1" ht="16">
      <c r="A350" s="464"/>
    </row>
    <row r="351" spans="1:1" ht="16">
      <c r="A351" s="464"/>
    </row>
    <row r="352" spans="1:1" ht="16">
      <c r="A352" s="464"/>
    </row>
    <row r="353" spans="1:1" ht="16">
      <c r="A353" s="464"/>
    </row>
    <row r="354" spans="1:1" ht="16">
      <c r="A354" s="464"/>
    </row>
    <row r="355" spans="1:1" ht="16">
      <c r="A355" s="464"/>
    </row>
    <row r="356" spans="1:1" ht="16">
      <c r="A356" s="464"/>
    </row>
    <row r="357" spans="1:1" ht="16">
      <c r="A357" s="464"/>
    </row>
    <row r="358" spans="1:1" ht="16">
      <c r="A358" s="464"/>
    </row>
    <row r="359" spans="1:1" ht="16">
      <c r="A359" s="464"/>
    </row>
    <row r="360" spans="1:1" ht="16">
      <c r="A360" s="464"/>
    </row>
    <row r="361" spans="1:1" ht="16">
      <c r="A361" s="464"/>
    </row>
    <row r="362" spans="1:1" ht="16">
      <c r="A362" s="464"/>
    </row>
    <row r="363" spans="1:1" ht="16">
      <c r="A363" s="464"/>
    </row>
    <row r="364" spans="1:1" ht="16">
      <c r="A364" s="464"/>
    </row>
    <row r="365" spans="1:1" ht="16">
      <c r="A365" s="464"/>
    </row>
    <row r="366" spans="1:1" ht="16">
      <c r="A366" s="464"/>
    </row>
    <row r="367" spans="1:1" ht="16">
      <c r="A367" s="464"/>
    </row>
    <row r="368" spans="1:1" ht="16">
      <c r="A368" s="464"/>
    </row>
    <row r="369" spans="1:1" ht="16">
      <c r="A369" s="464"/>
    </row>
    <row r="370" spans="1:1" ht="16">
      <c r="A370" s="464"/>
    </row>
    <row r="371" spans="1:1" ht="16">
      <c r="A371" s="464"/>
    </row>
    <row r="372" spans="1:1" ht="16">
      <c r="A372" s="464"/>
    </row>
    <row r="373" spans="1:1" ht="16">
      <c r="A373" s="464"/>
    </row>
    <row r="374" spans="1:1" ht="16">
      <c r="A374" s="464"/>
    </row>
    <row r="375" spans="1:1" ht="16">
      <c r="A375" s="464"/>
    </row>
    <row r="376" spans="1:1" ht="16">
      <c r="A376" s="464"/>
    </row>
    <row r="377" spans="1:1" ht="16">
      <c r="A377" s="464"/>
    </row>
    <row r="378" spans="1:1" ht="16">
      <c r="A378" s="464"/>
    </row>
    <row r="379" spans="1:1" ht="16">
      <c r="A379" s="464"/>
    </row>
    <row r="380" spans="1:1" ht="16">
      <c r="A380" s="464"/>
    </row>
    <row r="381" spans="1:1" ht="16">
      <c r="A381" s="464"/>
    </row>
    <row r="382" spans="1:1" ht="16">
      <c r="A382" s="464"/>
    </row>
    <row r="383" spans="1:1" ht="16">
      <c r="A383" s="464"/>
    </row>
    <row r="384" spans="1:1" ht="16">
      <c r="A384" s="464"/>
    </row>
    <row r="385" spans="1:1" ht="16">
      <c r="A385" s="464"/>
    </row>
    <row r="386" spans="1:1" ht="16">
      <c r="A386" s="464"/>
    </row>
    <row r="387" spans="1:1" ht="16">
      <c r="A387" s="464"/>
    </row>
    <row r="388" spans="1:1" ht="16">
      <c r="A388" s="464"/>
    </row>
    <row r="389" spans="1:1" ht="16">
      <c r="A389" s="464"/>
    </row>
    <row r="390" spans="1:1" ht="16">
      <c r="A390" s="464"/>
    </row>
    <row r="391" spans="1:1" ht="16">
      <c r="A391" s="464"/>
    </row>
    <row r="392" spans="1:1" ht="16">
      <c r="A392" s="464"/>
    </row>
    <row r="393" spans="1:1" ht="16">
      <c r="A393" s="464"/>
    </row>
    <row r="394" spans="1:1" ht="16">
      <c r="A394" s="464"/>
    </row>
    <row r="395" spans="1:1" ht="16">
      <c r="A395" s="464"/>
    </row>
    <row r="396" spans="1:1" ht="16">
      <c r="A396" s="464"/>
    </row>
    <row r="397" spans="1:1" ht="16">
      <c r="A397" s="464"/>
    </row>
    <row r="398" spans="1:1" ht="16">
      <c r="A398" s="464"/>
    </row>
    <row r="399" spans="1:1" ht="16">
      <c r="A399" s="464"/>
    </row>
    <row r="400" spans="1:1" ht="16">
      <c r="A400" s="464"/>
    </row>
    <row r="401" spans="1:1" ht="16">
      <c r="A401" s="464"/>
    </row>
    <row r="402" spans="1:1" ht="16">
      <c r="A402" s="464"/>
    </row>
    <row r="403" spans="1:1" ht="16">
      <c r="A403" s="464"/>
    </row>
    <row r="404" spans="1:1" ht="16">
      <c r="A404" s="464"/>
    </row>
    <row r="405" spans="1:1" ht="16">
      <c r="A405" s="464"/>
    </row>
    <row r="406" spans="1:1" ht="16">
      <c r="A406" s="464"/>
    </row>
    <row r="407" spans="1:1" ht="16">
      <c r="A407" s="464"/>
    </row>
    <row r="408" spans="1:1" ht="16">
      <c r="A408" s="464"/>
    </row>
    <row r="409" spans="1:1" ht="16">
      <c r="A409" s="464"/>
    </row>
    <row r="410" spans="1:1" ht="16">
      <c r="A410" s="464"/>
    </row>
    <row r="411" spans="1:1" ht="16">
      <c r="A411" s="464"/>
    </row>
    <row r="412" spans="1:1" ht="16">
      <c r="A412" s="464"/>
    </row>
    <row r="413" spans="1:1" ht="16">
      <c r="A413" s="464"/>
    </row>
    <row r="414" spans="1:1" ht="16">
      <c r="A414" s="464"/>
    </row>
    <row r="415" spans="1:1" ht="16">
      <c r="A415" s="464"/>
    </row>
    <row r="416" spans="1:1" ht="16">
      <c r="A416" s="464"/>
    </row>
    <row r="417" spans="1:1" ht="16">
      <c r="A417" s="464"/>
    </row>
    <row r="418" spans="1:1" ht="16">
      <c r="A418" s="464"/>
    </row>
    <row r="419" spans="1:1" ht="16">
      <c r="A419" s="464"/>
    </row>
    <row r="420" spans="1:1" ht="16">
      <c r="A420" s="464"/>
    </row>
    <row r="421" spans="1:1" ht="16">
      <c r="A421" s="464"/>
    </row>
    <row r="422" spans="1:1" ht="16">
      <c r="A422" s="464"/>
    </row>
    <row r="423" spans="1:1" ht="16">
      <c r="A423" s="464"/>
    </row>
    <row r="424" spans="1:1" ht="16">
      <c r="A424" s="464"/>
    </row>
    <row r="425" spans="1:1" ht="16">
      <c r="A425" s="464"/>
    </row>
    <row r="426" spans="1:1" ht="16">
      <c r="A426" s="464"/>
    </row>
    <row r="427" spans="1:1" ht="16">
      <c r="A427" s="464"/>
    </row>
    <row r="428" spans="1:1" ht="16">
      <c r="A428" s="464"/>
    </row>
    <row r="429" spans="1:1" ht="16">
      <c r="A429" s="464"/>
    </row>
    <row r="430" spans="1:1" ht="16">
      <c r="A430" s="464"/>
    </row>
    <row r="431" spans="1:1" ht="16">
      <c r="A431" s="464"/>
    </row>
    <row r="432" spans="1:1" ht="16">
      <c r="A432" s="464"/>
    </row>
    <row r="433" spans="1:1" ht="16">
      <c r="A433" s="464"/>
    </row>
    <row r="434" spans="1:1" ht="16">
      <c r="A434" s="464"/>
    </row>
    <row r="435" spans="1:1" ht="16">
      <c r="A435" s="464"/>
    </row>
    <row r="436" spans="1:1" ht="16">
      <c r="A436" s="464"/>
    </row>
    <row r="437" spans="1:1" ht="16">
      <c r="A437" s="464"/>
    </row>
    <row r="438" spans="1:1" ht="16">
      <c r="A438" s="464"/>
    </row>
    <row r="439" spans="1:1" ht="16">
      <c r="A439" s="464"/>
    </row>
    <row r="440" spans="1:1" ht="16">
      <c r="A440" s="464"/>
    </row>
    <row r="441" spans="1:1" ht="16">
      <c r="A441" s="464"/>
    </row>
    <row r="442" spans="1:1" ht="16">
      <c r="A442" s="464"/>
    </row>
    <row r="443" spans="1:1" ht="16">
      <c r="A443" s="464"/>
    </row>
    <row r="444" spans="1:1" ht="16">
      <c r="A444" s="464"/>
    </row>
    <row r="445" spans="1:1" ht="16">
      <c r="A445" s="464"/>
    </row>
    <row r="446" spans="1:1" ht="16">
      <c r="A446" s="464"/>
    </row>
    <row r="447" spans="1:1" ht="16">
      <c r="A447" s="464"/>
    </row>
    <row r="448" spans="1:1" ht="16">
      <c r="A448" s="464"/>
    </row>
    <row r="449" spans="1:1" ht="16">
      <c r="A449" s="464"/>
    </row>
    <row r="450" spans="1:1" ht="16">
      <c r="A450" s="464"/>
    </row>
    <row r="451" spans="1:1" ht="16">
      <c r="A451" s="464"/>
    </row>
    <row r="452" spans="1:1" ht="16">
      <c r="A452" s="464"/>
    </row>
    <row r="453" spans="1:1" ht="16">
      <c r="A453" s="464"/>
    </row>
    <row r="454" spans="1:1" ht="16">
      <c r="A454" s="464"/>
    </row>
    <row r="455" spans="1:1" ht="16">
      <c r="A455" s="464"/>
    </row>
    <row r="456" spans="1:1" ht="16">
      <c r="A456" s="464"/>
    </row>
    <row r="457" spans="1:1" ht="16">
      <c r="A457" s="464"/>
    </row>
    <row r="458" spans="1:1" ht="16">
      <c r="A458" s="464"/>
    </row>
    <row r="459" spans="1:1" ht="16">
      <c r="A459" s="464"/>
    </row>
    <row r="460" spans="1:1" ht="16">
      <c r="A460" s="464"/>
    </row>
    <row r="461" spans="1:1" ht="16">
      <c r="A461" s="464"/>
    </row>
    <row r="462" spans="1:1" ht="16">
      <c r="A462" s="464"/>
    </row>
    <row r="463" spans="1:1" ht="16">
      <c r="A463" s="464"/>
    </row>
    <row r="464" spans="1:1" ht="16">
      <c r="A464" s="464"/>
    </row>
    <row r="465" spans="1:1" ht="16">
      <c r="A465" s="464"/>
    </row>
    <row r="466" spans="1:1" ht="16">
      <c r="A466" s="464"/>
    </row>
    <row r="467" spans="1:1" ht="16">
      <c r="A467" s="464"/>
    </row>
    <row r="468" spans="1:1" ht="16">
      <c r="A468" s="464"/>
    </row>
    <row r="469" spans="1:1" ht="16">
      <c r="A469" s="464"/>
    </row>
    <row r="470" spans="1:1" ht="16">
      <c r="A470" s="464"/>
    </row>
    <row r="471" spans="1:1" ht="16">
      <c r="A471" s="464"/>
    </row>
    <row r="472" spans="1:1" ht="16">
      <c r="A472" s="464"/>
    </row>
    <row r="473" spans="1:1" ht="16">
      <c r="A473" s="464"/>
    </row>
    <row r="474" spans="1:1" ht="16">
      <c r="A474" s="464"/>
    </row>
    <row r="475" spans="1:1" ht="16">
      <c r="A475" s="464"/>
    </row>
    <row r="476" spans="1:1" ht="16">
      <c r="A476" s="464"/>
    </row>
    <row r="477" spans="1:1" ht="16">
      <c r="A477" s="464"/>
    </row>
    <row r="478" spans="1:1" ht="16">
      <c r="A478" s="464"/>
    </row>
    <row r="479" spans="1:1" ht="16">
      <c r="A479" s="464"/>
    </row>
    <row r="480" spans="1:1" ht="16">
      <c r="A480" s="464"/>
    </row>
    <row r="481" spans="1:1" ht="16">
      <c r="A481" s="464"/>
    </row>
    <row r="482" spans="1:1" ht="16">
      <c r="A482" s="464"/>
    </row>
    <row r="483" spans="1:1" ht="16">
      <c r="A483" s="464"/>
    </row>
    <row r="484" spans="1:1" ht="16">
      <c r="A484" s="464"/>
    </row>
    <row r="485" spans="1:1" ht="16">
      <c r="A485" s="464"/>
    </row>
    <row r="486" spans="1:1" ht="16">
      <c r="A486" s="464"/>
    </row>
    <row r="487" spans="1:1" ht="16">
      <c r="A487" s="464"/>
    </row>
    <row r="488" spans="1:1" ht="16">
      <c r="A488" s="464"/>
    </row>
    <row r="489" spans="1:1" ht="16">
      <c r="A489" s="464"/>
    </row>
    <row r="490" spans="1:1" ht="16">
      <c r="A490" s="464"/>
    </row>
    <row r="491" spans="1:1" ht="16">
      <c r="A491" s="464"/>
    </row>
    <row r="492" spans="1:1" ht="16">
      <c r="A492" s="464"/>
    </row>
    <row r="493" spans="1:1" ht="16">
      <c r="A493" s="464"/>
    </row>
    <row r="494" spans="1:1" ht="16">
      <c r="A494" s="464"/>
    </row>
    <row r="495" spans="1:1" ht="16">
      <c r="A495" s="464"/>
    </row>
    <row r="496" spans="1:1" ht="16">
      <c r="A496" s="464"/>
    </row>
    <row r="497" spans="1:1" ht="16">
      <c r="A497" s="464"/>
    </row>
    <row r="498" spans="1:1" ht="16">
      <c r="A498" s="464"/>
    </row>
    <row r="499" spans="1:1" ht="16">
      <c r="A499" s="464"/>
    </row>
    <row r="500" spans="1:1" ht="16">
      <c r="A500" s="464"/>
    </row>
    <row r="501" spans="1:1" ht="16">
      <c r="A501" s="464"/>
    </row>
    <row r="502" spans="1:1" ht="16">
      <c r="A502" s="464"/>
    </row>
    <row r="503" spans="1:1" ht="16">
      <c r="A503" s="464"/>
    </row>
    <row r="504" spans="1:1" ht="16">
      <c r="A504" s="464"/>
    </row>
    <row r="505" spans="1:1" ht="16">
      <c r="A505" s="464"/>
    </row>
    <row r="506" spans="1:1" ht="16">
      <c r="A506" s="464"/>
    </row>
    <row r="507" spans="1:1" ht="16">
      <c r="A507" s="464"/>
    </row>
    <row r="508" spans="1:1" ht="16">
      <c r="A508" s="464"/>
    </row>
    <row r="509" spans="1:1" ht="16">
      <c r="A509" s="464"/>
    </row>
    <row r="510" spans="1:1" ht="16">
      <c r="A510" s="464"/>
    </row>
    <row r="511" spans="1:1" ht="16">
      <c r="A511" s="464"/>
    </row>
    <row r="512" spans="1:1" ht="16">
      <c r="A512" s="464"/>
    </row>
    <row r="513" spans="1:1" ht="16">
      <c r="A513" s="464"/>
    </row>
    <row r="514" spans="1:1" ht="16">
      <c r="A514" s="464"/>
    </row>
    <row r="515" spans="1:1" ht="16">
      <c r="A515" s="464"/>
    </row>
    <row r="516" spans="1:1" ht="16">
      <c r="A516" s="464"/>
    </row>
    <row r="517" spans="1:1" ht="16">
      <c r="A517" s="464"/>
    </row>
    <row r="518" spans="1:1" ht="16">
      <c r="A518" s="464"/>
    </row>
    <row r="519" spans="1:1" ht="16">
      <c r="A519" s="464"/>
    </row>
    <row r="520" spans="1:1" ht="16">
      <c r="A520" s="464"/>
    </row>
    <row r="521" spans="1:1" ht="16">
      <c r="A521" s="464"/>
    </row>
    <row r="522" spans="1:1" ht="16">
      <c r="A522" s="464"/>
    </row>
    <row r="523" spans="1:1" ht="16">
      <c r="A523" s="464"/>
    </row>
    <row r="524" spans="1:1" ht="16">
      <c r="A524" s="464"/>
    </row>
    <row r="525" spans="1:1" ht="16">
      <c r="A525" s="464"/>
    </row>
    <row r="526" spans="1:1" ht="16">
      <c r="A526" s="464"/>
    </row>
    <row r="527" spans="1:1" ht="16">
      <c r="A527" s="464"/>
    </row>
    <row r="528" spans="1:1" ht="16">
      <c r="A528" s="464"/>
    </row>
    <row r="529" spans="1:1" ht="16">
      <c r="A529" s="464"/>
    </row>
    <row r="530" spans="1:1" ht="16">
      <c r="A530" s="464"/>
    </row>
    <row r="531" spans="1:1" ht="16">
      <c r="A531" s="464"/>
    </row>
    <row r="532" spans="1:1" ht="16">
      <c r="A532" s="464"/>
    </row>
    <row r="533" spans="1:1" ht="16">
      <c r="A533" s="464"/>
    </row>
    <row r="534" spans="1:1" ht="16">
      <c r="A534" s="464"/>
    </row>
    <row r="535" spans="1:1" ht="16">
      <c r="A535" s="464"/>
    </row>
    <row r="536" spans="1:1" ht="16">
      <c r="A536" s="464"/>
    </row>
    <row r="537" spans="1:1" ht="16">
      <c r="A537" s="464"/>
    </row>
    <row r="538" spans="1:1" ht="16">
      <c r="A538" s="464"/>
    </row>
    <row r="539" spans="1:1" ht="16">
      <c r="A539" s="464"/>
    </row>
    <row r="540" spans="1:1" ht="16">
      <c r="A540" s="464"/>
    </row>
    <row r="541" spans="1:1" ht="16">
      <c r="A541" s="464"/>
    </row>
    <row r="542" spans="1:1" ht="16">
      <c r="A542" s="464"/>
    </row>
    <row r="543" spans="1:1" ht="16">
      <c r="A543" s="464"/>
    </row>
    <row r="544" spans="1:1" ht="16">
      <c r="A544" s="464"/>
    </row>
    <row r="545" spans="1:1" ht="16">
      <c r="A545" s="464"/>
    </row>
    <row r="546" spans="1:1" ht="16">
      <c r="A546" s="464"/>
    </row>
    <row r="547" spans="1:1" ht="16">
      <c r="A547" s="464"/>
    </row>
    <row r="548" spans="1:1" ht="16">
      <c r="A548" s="464"/>
    </row>
    <row r="549" spans="1:1" ht="16">
      <c r="A549" s="464"/>
    </row>
    <row r="550" spans="1:1" ht="16">
      <c r="A550" s="464"/>
    </row>
    <row r="551" spans="1:1" ht="16">
      <c r="A551" s="464"/>
    </row>
    <row r="552" spans="1:1" ht="16">
      <c r="A552" s="464"/>
    </row>
    <row r="553" spans="1:1" ht="16">
      <c r="A553" s="464"/>
    </row>
    <row r="554" spans="1:1" ht="16">
      <c r="A554" s="464"/>
    </row>
    <row r="555" spans="1:1" ht="16">
      <c r="A555" s="464"/>
    </row>
    <row r="556" spans="1:1" ht="16">
      <c r="A556" s="464"/>
    </row>
    <row r="557" spans="1:1" ht="16">
      <c r="A557" s="464"/>
    </row>
    <row r="558" spans="1:1" ht="16">
      <c r="A558" s="464"/>
    </row>
    <row r="559" spans="1:1" ht="16">
      <c r="A559" s="464"/>
    </row>
    <row r="560" spans="1:1" ht="16">
      <c r="A560" s="464"/>
    </row>
    <row r="561" spans="1:1" ht="16">
      <c r="A561" s="464"/>
    </row>
    <row r="562" spans="1:1" ht="16">
      <c r="A562" s="464"/>
    </row>
    <row r="563" spans="1:1" ht="16">
      <c r="A563" s="464"/>
    </row>
    <row r="564" spans="1:1" ht="16">
      <c r="A564" s="464"/>
    </row>
    <row r="565" spans="1:1" ht="16">
      <c r="A565" s="464"/>
    </row>
    <row r="566" spans="1:1" ht="16">
      <c r="A566" s="464"/>
    </row>
    <row r="567" spans="1:1" ht="16">
      <c r="A567" s="464"/>
    </row>
    <row r="568" spans="1:1" ht="16">
      <c r="A568" s="464"/>
    </row>
    <row r="569" spans="1:1" ht="16">
      <c r="A569" s="464"/>
    </row>
    <row r="570" spans="1:1" ht="16">
      <c r="A570" s="464"/>
    </row>
    <row r="571" spans="1:1" ht="16">
      <c r="A571" s="464"/>
    </row>
    <row r="572" spans="1:1" ht="16">
      <c r="A572" s="464"/>
    </row>
    <row r="573" spans="1:1" ht="16">
      <c r="A573" s="464"/>
    </row>
    <row r="574" spans="1:1" ht="16">
      <c r="A574" s="464"/>
    </row>
    <row r="575" spans="1:1" ht="16">
      <c r="A575" s="464"/>
    </row>
    <row r="576" spans="1:1" ht="16">
      <c r="A576" s="464"/>
    </row>
    <row r="577" spans="1:1" ht="16">
      <c r="A577" s="464"/>
    </row>
    <row r="578" spans="1:1" ht="16">
      <c r="A578" s="464"/>
    </row>
    <row r="579" spans="1:1" ht="16">
      <c r="A579" s="464"/>
    </row>
    <row r="580" spans="1:1" ht="16">
      <c r="A580" s="464"/>
    </row>
    <row r="581" spans="1:1" ht="16">
      <c r="A581" s="464"/>
    </row>
    <row r="582" spans="1:1" ht="16">
      <c r="A582" s="464"/>
    </row>
    <row r="583" spans="1:1" ht="16">
      <c r="A583" s="464"/>
    </row>
    <row r="584" spans="1:1" ht="16">
      <c r="A584" s="464"/>
    </row>
    <row r="585" spans="1:1" ht="16">
      <c r="A585" s="464"/>
    </row>
    <row r="586" spans="1:1" ht="16">
      <c r="A586" s="464"/>
    </row>
    <row r="587" spans="1:1" ht="16">
      <c r="A587" s="464"/>
    </row>
    <row r="588" spans="1:1" ht="16">
      <c r="A588" s="464"/>
    </row>
    <row r="589" spans="1:1" ht="16">
      <c r="A589" s="464"/>
    </row>
    <row r="590" spans="1:1" ht="16">
      <c r="A590" s="464"/>
    </row>
    <row r="591" spans="1:1" ht="16">
      <c r="A591" s="464"/>
    </row>
    <row r="592" spans="1:1" ht="16">
      <c r="A592" s="464"/>
    </row>
    <row r="593" spans="1:1" ht="16">
      <c r="A593" s="464"/>
    </row>
    <row r="594" spans="1:1" ht="16">
      <c r="A594" s="464"/>
    </row>
    <row r="595" spans="1:1" ht="16">
      <c r="A595" s="464"/>
    </row>
    <row r="596" spans="1:1" ht="16">
      <c r="A596" s="464"/>
    </row>
    <row r="597" spans="1:1" ht="16">
      <c r="A597" s="464"/>
    </row>
    <row r="598" spans="1:1" ht="16">
      <c r="A598" s="464"/>
    </row>
    <row r="599" spans="1:1" ht="16">
      <c r="A599" s="464"/>
    </row>
    <row r="600" spans="1:1" ht="16">
      <c r="A600" s="464"/>
    </row>
    <row r="601" spans="1:1" ht="16">
      <c r="A601" s="464"/>
    </row>
    <row r="602" spans="1:1" ht="16">
      <c r="A602" s="464"/>
    </row>
    <row r="603" spans="1:1" ht="16">
      <c r="A603" s="464"/>
    </row>
    <row r="604" spans="1:1" ht="16">
      <c r="A604" s="464"/>
    </row>
    <row r="605" spans="1:1" ht="16">
      <c r="A605" s="464"/>
    </row>
    <row r="606" spans="1:1" ht="16">
      <c r="A606" s="464"/>
    </row>
    <row r="607" spans="1:1" ht="16">
      <c r="A607" s="464"/>
    </row>
    <row r="608" spans="1:1" ht="16">
      <c r="A608" s="464"/>
    </row>
    <row r="609" spans="1:1" ht="16">
      <c r="A609" s="464"/>
    </row>
    <row r="610" spans="1:1" ht="16">
      <c r="A610" s="464"/>
    </row>
    <row r="611" spans="1:1" ht="16">
      <c r="A611" s="464"/>
    </row>
    <row r="612" spans="1:1" ht="16">
      <c r="A612" s="464"/>
    </row>
    <row r="613" spans="1:1" ht="16">
      <c r="A613" s="464"/>
    </row>
    <row r="614" spans="1:1" ht="16">
      <c r="A614" s="464"/>
    </row>
    <row r="615" spans="1:1" ht="16">
      <c r="A615" s="464"/>
    </row>
    <row r="616" spans="1:1" ht="16">
      <c r="A616" s="464"/>
    </row>
    <row r="617" spans="1:1" ht="16">
      <c r="A617" s="464"/>
    </row>
    <row r="618" spans="1:1" ht="16">
      <c r="A618" s="464"/>
    </row>
    <row r="619" spans="1:1" ht="16">
      <c r="A619" s="464"/>
    </row>
    <row r="620" spans="1:1" ht="16">
      <c r="A620" s="464"/>
    </row>
    <row r="621" spans="1:1" ht="16">
      <c r="A621" s="464"/>
    </row>
    <row r="622" spans="1:1" ht="16">
      <c r="A622" s="464"/>
    </row>
    <row r="623" spans="1:1" ht="16">
      <c r="A623" s="464"/>
    </row>
    <row r="624" spans="1:1" ht="16">
      <c r="A624" s="464"/>
    </row>
    <row r="625" spans="1:1" ht="16">
      <c r="A625" s="464"/>
    </row>
    <row r="626" spans="1:1" ht="16">
      <c r="A626" s="464"/>
    </row>
    <row r="627" spans="1:1" ht="16">
      <c r="A627" s="464"/>
    </row>
    <row r="628" spans="1:1" ht="16">
      <c r="A628" s="464"/>
    </row>
    <row r="629" spans="1:1" ht="16">
      <c r="A629" s="464"/>
    </row>
    <row r="630" spans="1:1" ht="16">
      <c r="A630" s="464"/>
    </row>
    <row r="631" spans="1:1" ht="16">
      <c r="A631" s="464"/>
    </row>
    <row r="632" spans="1:1" ht="16">
      <c r="A632" s="464"/>
    </row>
    <row r="633" spans="1:1" ht="16">
      <c r="A633" s="464"/>
    </row>
    <row r="634" spans="1:1" ht="16">
      <c r="A634" s="464"/>
    </row>
    <row r="635" spans="1:1" ht="16">
      <c r="A635" s="464"/>
    </row>
    <row r="636" spans="1:1" ht="16">
      <c r="A636" s="464"/>
    </row>
    <row r="637" spans="1:1" ht="16">
      <c r="A637" s="464"/>
    </row>
    <row r="638" spans="1:1" ht="16">
      <c r="A638" s="464"/>
    </row>
    <row r="639" spans="1:1" ht="16">
      <c r="A639" s="464"/>
    </row>
    <row r="640" spans="1:1" ht="16">
      <c r="A640" s="464"/>
    </row>
    <row r="641" spans="1:1" ht="16">
      <c r="A641" s="464"/>
    </row>
    <row r="642" spans="1:1" ht="16">
      <c r="A642" s="464"/>
    </row>
    <row r="643" spans="1:1" ht="16">
      <c r="A643" s="464"/>
    </row>
    <row r="644" spans="1:1" ht="16">
      <c r="A644" s="464"/>
    </row>
    <row r="645" spans="1:1" ht="16">
      <c r="A645" s="464"/>
    </row>
    <row r="646" spans="1:1" ht="16">
      <c r="A646" s="464"/>
    </row>
    <row r="647" spans="1:1" ht="16">
      <c r="A647" s="464"/>
    </row>
    <row r="648" spans="1:1" ht="16">
      <c r="A648" s="464"/>
    </row>
    <row r="649" spans="1:1" ht="16">
      <c r="A649" s="464"/>
    </row>
    <row r="650" spans="1:1" ht="16">
      <c r="A650" s="464"/>
    </row>
    <row r="651" spans="1:1" ht="16">
      <c r="A651" s="464"/>
    </row>
    <row r="652" spans="1:1" ht="16">
      <c r="A652" s="464"/>
    </row>
    <row r="653" spans="1:1" ht="16">
      <c r="A653" s="464"/>
    </row>
    <row r="654" spans="1:1" ht="16">
      <c r="A654" s="464"/>
    </row>
    <row r="655" spans="1:1" ht="16">
      <c r="A655" s="464"/>
    </row>
    <row r="656" spans="1:1" ht="16">
      <c r="A656" s="464"/>
    </row>
    <row r="657" spans="1:1" ht="16">
      <c r="A657" s="464"/>
    </row>
    <row r="658" spans="1:1" ht="16">
      <c r="A658" s="464"/>
    </row>
    <row r="659" spans="1:1" ht="16">
      <c r="A659" s="464"/>
    </row>
    <row r="660" spans="1:1" ht="16">
      <c r="A660" s="464"/>
    </row>
    <row r="661" spans="1:1" ht="16">
      <c r="A661" s="464"/>
    </row>
    <row r="662" spans="1:1" ht="16">
      <c r="A662" s="464"/>
    </row>
    <row r="663" spans="1:1" ht="16">
      <c r="A663" s="464"/>
    </row>
    <row r="664" spans="1:1" ht="16">
      <c r="A664" s="464"/>
    </row>
    <row r="665" spans="1:1" ht="16">
      <c r="A665" s="464"/>
    </row>
    <row r="666" spans="1:1" ht="16">
      <c r="A666" s="464"/>
    </row>
    <row r="667" spans="1:1" ht="16">
      <c r="A667" s="464"/>
    </row>
    <row r="668" spans="1:1" ht="16">
      <c r="A668" s="464"/>
    </row>
    <row r="669" spans="1:1" ht="16">
      <c r="A669" s="464"/>
    </row>
    <row r="670" spans="1:1" ht="16">
      <c r="A670" s="464"/>
    </row>
    <row r="671" spans="1:1" ht="16">
      <c r="A671" s="464"/>
    </row>
    <row r="672" spans="1:1" ht="16">
      <c r="A672" s="464"/>
    </row>
    <row r="673" spans="1:1" ht="16">
      <c r="A673" s="464"/>
    </row>
    <row r="674" spans="1:1" ht="16">
      <c r="A674" s="464"/>
    </row>
    <row r="675" spans="1:1" ht="16">
      <c r="A675" s="464"/>
    </row>
    <row r="676" spans="1:1" ht="16">
      <c r="A676" s="464"/>
    </row>
    <row r="677" spans="1:1" ht="16">
      <c r="A677" s="464"/>
    </row>
    <row r="678" spans="1:1" ht="16">
      <c r="A678" s="464"/>
    </row>
    <row r="679" spans="1:1" ht="16">
      <c r="A679" s="464"/>
    </row>
    <row r="680" spans="1:1" ht="16">
      <c r="A680" s="464"/>
    </row>
    <row r="681" spans="1:1" ht="16">
      <c r="A681" s="464"/>
    </row>
    <row r="682" spans="1:1" ht="16">
      <c r="A682" s="464"/>
    </row>
    <row r="683" spans="1:1" ht="16">
      <c r="A683" s="464"/>
    </row>
    <row r="684" spans="1:1" ht="16">
      <c r="A684" s="464"/>
    </row>
    <row r="685" spans="1:1" ht="16">
      <c r="A685" s="464"/>
    </row>
    <row r="686" spans="1:1" ht="16">
      <c r="A686" s="464"/>
    </row>
    <row r="687" spans="1:1" ht="16">
      <c r="A687" s="464"/>
    </row>
    <row r="688" spans="1:1" ht="16">
      <c r="A688" s="464"/>
    </row>
    <row r="689" spans="1:1" ht="16">
      <c r="A689" s="464"/>
    </row>
    <row r="690" spans="1:1" ht="16">
      <c r="A690" s="464"/>
    </row>
    <row r="691" spans="1:1" ht="16">
      <c r="A691" s="464"/>
    </row>
    <row r="692" spans="1:1" ht="16">
      <c r="A692" s="464"/>
    </row>
    <row r="693" spans="1:1" ht="16">
      <c r="A693" s="464"/>
    </row>
    <row r="694" spans="1:1" ht="16">
      <c r="A694" s="464"/>
    </row>
    <row r="695" spans="1:1" ht="16">
      <c r="A695" s="464"/>
    </row>
    <row r="696" spans="1:1" ht="16">
      <c r="A696" s="464"/>
    </row>
    <row r="697" spans="1:1" ht="16">
      <c r="A697" s="464"/>
    </row>
    <row r="698" spans="1:1" ht="16">
      <c r="A698" s="464"/>
    </row>
    <row r="699" spans="1:1" ht="16">
      <c r="A699" s="464"/>
    </row>
    <row r="700" spans="1:1" ht="16">
      <c r="A700" s="464"/>
    </row>
    <row r="701" spans="1:1" ht="16">
      <c r="A701" s="464"/>
    </row>
    <row r="702" spans="1:1" ht="16">
      <c r="A702" s="464"/>
    </row>
    <row r="703" spans="1:1" ht="16">
      <c r="A703" s="464"/>
    </row>
    <row r="704" spans="1:1" ht="16">
      <c r="A704" s="464"/>
    </row>
    <row r="705" spans="1:1" ht="16">
      <c r="A705" s="464"/>
    </row>
    <row r="706" spans="1:1" ht="16">
      <c r="A706" s="464"/>
    </row>
    <row r="707" spans="1:1" ht="16">
      <c r="A707" s="464"/>
    </row>
    <row r="708" spans="1:1" ht="16">
      <c r="A708" s="464"/>
    </row>
    <row r="709" spans="1:1" ht="16">
      <c r="A709" s="464"/>
    </row>
    <row r="710" spans="1:1" ht="16">
      <c r="A710" s="464"/>
    </row>
    <row r="711" spans="1:1" ht="16">
      <c r="A711" s="464"/>
    </row>
    <row r="712" spans="1:1" ht="16">
      <c r="A712" s="464"/>
    </row>
    <row r="713" spans="1:1" ht="16">
      <c r="A713" s="464"/>
    </row>
    <row r="714" spans="1:1" ht="16">
      <c r="A714" s="464"/>
    </row>
    <row r="715" spans="1:1" ht="16">
      <c r="A715" s="464"/>
    </row>
    <row r="716" spans="1:1" ht="16">
      <c r="A716" s="464"/>
    </row>
    <row r="717" spans="1:1" ht="16">
      <c r="A717" s="464"/>
    </row>
    <row r="718" spans="1:1" ht="16">
      <c r="A718" s="464"/>
    </row>
    <row r="719" spans="1:1" ht="16">
      <c r="A719" s="464"/>
    </row>
    <row r="720" spans="1:1" ht="16">
      <c r="A720" s="464"/>
    </row>
    <row r="721" spans="1:1" ht="16">
      <c r="A721" s="464"/>
    </row>
    <row r="722" spans="1:1" ht="16">
      <c r="A722" s="464"/>
    </row>
    <row r="723" spans="1:1" ht="16">
      <c r="A723" s="464"/>
    </row>
    <row r="724" spans="1:1" ht="16">
      <c r="A724" s="464"/>
    </row>
    <row r="725" spans="1:1" ht="16">
      <c r="A725" s="464"/>
    </row>
    <row r="726" spans="1:1" ht="16">
      <c r="A726" s="464"/>
    </row>
    <row r="727" spans="1:1" ht="16">
      <c r="A727" s="464"/>
    </row>
    <row r="728" spans="1:1" ht="16">
      <c r="A728" s="464"/>
    </row>
    <row r="729" spans="1:1" ht="16">
      <c r="A729" s="464"/>
    </row>
    <row r="730" spans="1:1" ht="16">
      <c r="A730" s="464"/>
    </row>
    <row r="731" spans="1:1" ht="16">
      <c r="A731" s="464"/>
    </row>
    <row r="732" spans="1:1" ht="16">
      <c r="A732" s="464"/>
    </row>
    <row r="733" spans="1:1" ht="16">
      <c r="A733" s="464"/>
    </row>
    <row r="734" spans="1:1" ht="16">
      <c r="A734" s="464"/>
    </row>
    <row r="735" spans="1:1" ht="16">
      <c r="A735" s="464"/>
    </row>
    <row r="736" spans="1:1" ht="16">
      <c r="A736" s="464"/>
    </row>
    <row r="737" spans="1:1" ht="16">
      <c r="A737" s="464"/>
    </row>
    <row r="738" spans="1:1" ht="16">
      <c r="A738" s="464"/>
    </row>
    <row r="739" spans="1:1" ht="16">
      <c r="A739" s="464"/>
    </row>
    <row r="740" spans="1:1" ht="16">
      <c r="A740" s="464"/>
    </row>
    <row r="741" spans="1:1" ht="16">
      <c r="A741" s="464"/>
    </row>
    <row r="742" spans="1:1" ht="16">
      <c r="A742" s="464"/>
    </row>
    <row r="743" spans="1:1" ht="16">
      <c r="A743" s="464"/>
    </row>
    <row r="744" spans="1:1" ht="16">
      <c r="A744" s="464"/>
    </row>
    <row r="745" spans="1:1" ht="16">
      <c r="A745" s="464"/>
    </row>
    <row r="746" spans="1:1" ht="16">
      <c r="A746" s="464"/>
    </row>
    <row r="747" spans="1:1" ht="16">
      <c r="A747" s="464"/>
    </row>
    <row r="748" spans="1:1" ht="16">
      <c r="A748" s="464"/>
    </row>
    <row r="749" spans="1:1" ht="16">
      <c r="A749" s="464"/>
    </row>
    <row r="750" spans="1:1" ht="16">
      <c r="A750" s="464"/>
    </row>
    <row r="751" spans="1:1" ht="16">
      <c r="A751" s="464"/>
    </row>
    <row r="752" spans="1:1" ht="16">
      <c r="A752" s="464"/>
    </row>
    <row r="753" spans="1:1" ht="16">
      <c r="A753" s="464"/>
    </row>
    <row r="754" spans="1:1" ht="16">
      <c r="A754" s="464"/>
    </row>
    <row r="755" spans="1:1" ht="16">
      <c r="A755" s="464"/>
    </row>
    <row r="756" spans="1:1" ht="16">
      <c r="A756" s="464"/>
    </row>
    <row r="757" spans="1:1" ht="16">
      <c r="A757" s="464"/>
    </row>
    <row r="758" spans="1:1" ht="16">
      <c r="A758" s="464"/>
    </row>
    <row r="759" spans="1:1" ht="16">
      <c r="A759" s="464"/>
    </row>
    <row r="760" spans="1:1" ht="16">
      <c r="A760" s="464"/>
    </row>
    <row r="761" spans="1:1" ht="16">
      <c r="A761" s="464"/>
    </row>
    <row r="762" spans="1:1" ht="16">
      <c r="A762" s="464"/>
    </row>
    <row r="763" spans="1:1" ht="16">
      <c r="A763" s="464"/>
    </row>
    <row r="764" spans="1:1" ht="16">
      <c r="A764" s="464"/>
    </row>
    <row r="765" spans="1:1" ht="16">
      <c r="A765" s="464"/>
    </row>
    <row r="766" spans="1:1" ht="16">
      <c r="A766" s="464"/>
    </row>
    <row r="767" spans="1:1" ht="16">
      <c r="A767" s="464"/>
    </row>
    <row r="768" spans="1:1" ht="16">
      <c r="A768" s="464"/>
    </row>
    <row r="769" spans="1:1" ht="16">
      <c r="A769" s="464"/>
    </row>
    <row r="770" spans="1:1" ht="16">
      <c r="A770" s="464"/>
    </row>
    <row r="771" spans="1:1" ht="16">
      <c r="A771" s="464"/>
    </row>
    <row r="772" spans="1:1" ht="16">
      <c r="A772" s="464"/>
    </row>
    <row r="773" spans="1:1" ht="16">
      <c r="A773" s="464"/>
    </row>
    <row r="774" spans="1:1" ht="16">
      <c r="A774" s="464"/>
    </row>
    <row r="775" spans="1:1" ht="16">
      <c r="A775" s="464"/>
    </row>
    <row r="776" spans="1:1" ht="16">
      <c r="A776" s="464"/>
    </row>
    <row r="777" spans="1:1" ht="16">
      <c r="A777" s="464"/>
    </row>
    <row r="778" spans="1:1" ht="16">
      <c r="A778" s="464"/>
    </row>
    <row r="779" spans="1:1" ht="16">
      <c r="A779" s="464"/>
    </row>
    <row r="780" spans="1:1" ht="16">
      <c r="A780" s="464"/>
    </row>
    <row r="781" spans="1:1" ht="16">
      <c r="A781" s="464"/>
    </row>
    <row r="782" spans="1:1" ht="16">
      <c r="A782" s="464"/>
    </row>
    <row r="783" spans="1:1" ht="16">
      <c r="A783" s="464"/>
    </row>
    <row r="784" spans="1:1" ht="16">
      <c r="A784" s="464"/>
    </row>
    <row r="785" spans="1:1" ht="16">
      <c r="A785" s="464"/>
    </row>
    <row r="786" spans="1:1" ht="16">
      <c r="A786" s="464"/>
    </row>
    <row r="787" spans="1:1" ht="16">
      <c r="A787" s="464"/>
    </row>
    <row r="788" spans="1:1" ht="16">
      <c r="A788" s="464"/>
    </row>
    <row r="789" spans="1:1" ht="16">
      <c r="A789" s="464"/>
    </row>
    <row r="790" spans="1:1" ht="16">
      <c r="A790" s="464"/>
    </row>
    <row r="791" spans="1:1" ht="16">
      <c r="A791" s="464"/>
    </row>
    <row r="792" spans="1:1" ht="16">
      <c r="A792" s="464"/>
    </row>
    <row r="793" spans="1:1" ht="16">
      <c r="A793" s="464"/>
    </row>
    <row r="794" spans="1:1" ht="16">
      <c r="A794" s="464"/>
    </row>
    <row r="795" spans="1:1" ht="16">
      <c r="A795" s="464"/>
    </row>
    <row r="796" spans="1:1" ht="16">
      <c r="A796" s="464"/>
    </row>
    <row r="797" spans="1:1" ht="16">
      <c r="A797" s="464"/>
    </row>
    <row r="798" spans="1:1" ht="16">
      <c r="A798" s="464"/>
    </row>
    <row r="799" spans="1:1" ht="16">
      <c r="A799" s="464"/>
    </row>
    <row r="800" spans="1:1" ht="16">
      <c r="A800" s="464"/>
    </row>
    <row r="801" spans="1:1" ht="16">
      <c r="A801" s="464"/>
    </row>
    <row r="802" spans="1:1" ht="16">
      <c r="A802" s="464"/>
    </row>
    <row r="803" spans="1:1" ht="16">
      <c r="A803" s="464"/>
    </row>
    <row r="804" spans="1:1" ht="16">
      <c r="A804" s="464"/>
    </row>
    <row r="805" spans="1:1" ht="16">
      <c r="A805" s="464"/>
    </row>
    <row r="806" spans="1:1" ht="16">
      <c r="A806" s="464"/>
    </row>
    <row r="807" spans="1:1" ht="16">
      <c r="A807" s="464"/>
    </row>
    <row r="808" spans="1:1" ht="16">
      <c r="A808" s="464"/>
    </row>
    <row r="809" spans="1:1" ht="16">
      <c r="A809" s="464"/>
    </row>
    <row r="810" spans="1:1" ht="16">
      <c r="A810" s="464"/>
    </row>
    <row r="811" spans="1:1" ht="16">
      <c r="A811" s="464"/>
    </row>
    <row r="812" spans="1:1" ht="16">
      <c r="A812" s="464"/>
    </row>
    <row r="813" spans="1:1" ht="16">
      <c r="A813" s="464"/>
    </row>
    <row r="814" spans="1:1" ht="16">
      <c r="A814" s="464"/>
    </row>
    <row r="815" spans="1:1" ht="16">
      <c r="A815" s="464"/>
    </row>
    <row r="816" spans="1:1" ht="16">
      <c r="A816" s="464"/>
    </row>
    <row r="817" spans="1:1" ht="16">
      <c r="A817" s="464"/>
    </row>
    <row r="818" spans="1:1" ht="16">
      <c r="A818" s="464"/>
    </row>
    <row r="819" spans="1:1" ht="16">
      <c r="A819" s="464"/>
    </row>
    <row r="820" spans="1:1" ht="16">
      <c r="A820" s="464"/>
    </row>
    <row r="821" spans="1:1" ht="16">
      <c r="A821" s="464"/>
    </row>
    <row r="822" spans="1:1" ht="16">
      <c r="A822" s="464"/>
    </row>
    <row r="823" spans="1:1" ht="16">
      <c r="A823" s="464"/>
    </row>
    <row r="824" spans="1:1" ht="16">
      <c r="A824" s="464"/>
    </row>
    <row r="825" spans="1:1" ht="16">
      <c r="A825" s="464"/>
    </row>
    <row r="826" spans="1:1" ht="16">
      <c r="A826" s="464"/>
    </row>
    <row r="827" spans="1:1" ht="16">
      <c r="A827" s="464"/>
    </row>
    <row r="828" spans="1:1" ht="16">
      <c r="A828" s="464"/>
    </row>
    <row r="829" spans="1:1" ht="16">
      <c r="A829" s="464"/>
    </row>
    <row r="830" spans="1:1" ht="16">
      <c r="A830" s="464"/>
    </row>
    <row r="831" spans="1:1" ht="16">
      <c r="A831" s="464"/>
    </row>
    <row r="832" spans="1:1" ht="16">
      <c r="A832" s="464"/>
    </row>
    <row r="833" spans="1:1" ht="16">
      <c r="A833" s="464"/>
    </row>
    <row r="834" spans="1:1" ht="16">
      <c r="A834" s="464"/>
    </row>
    <row r="835" spans="1:1" ht="16">
      <c r="A835" s="464"/>
    </row>
    <row r="836" spans="1:1" ht="16">
      <c r="A836" s="464"/>
    </row>
    <row r="837" spans="1:1" ht="16">
      <c r="A837" s="464"/>
    </row>
    <row r="838" spans="1:1" ht="16">
      <c r="A838" s="464"/>
    </row>
    <row r="839" spans="1:1" ht="16">
      <c r="A839" s="464"/>
    </row>
    <row r="840" spans="1:1" ht="16">
      <c r="A840" s="464"/>
    </row>
    <row r="841" spans="1:1" ht="16">
      <c r="A841" s="464"/>
    </row>
    <row r="842" spans="1:1" ht="16">
      <c r="A842" s="464"/>
    </row>
    <row r="843" spans="1:1" ht="16">
      <c r="A843" s="464"/>
    </row>
    <row r="844" spans="1:1" ht="16">
      <c r="A844" s="464"/>
    </row>
    <row r="845" spans="1:1" ht="16">
      <c r="A845" s="464"/>
    </row>
    <row r="846" spans="1:1" ht="16">
      <c r="A846" s="464"/>
    </row>
    <row r="847" spans="1:1" ht="16">
      <c r="A847" s="464"/>
    </row>
    <row r="848" spans="1:1" ht="16">
      <c r="A848" s="464"/>
    </row>
    <row r="849" spans="1:1" ht="16">
      <c r="A849" s="464"/>
    </row>
    <row r="850" spans="1:1" ht="16">
      <c r="A850" s="464"/>
    </row>
    <row r="851" spans="1:1" ht="16">
      <c r="A851" s="464"/>
    </row>
    <row r="852" spans="1:1" ht="16">
      <c r="A852" s="464"/>
    </row>
    <row r="853" spans="1:1" ht="16">
      <c r="A853" s="464"/>
    </row>
    <row r="854" spans="1:1" ht="16">
      <c r="A854" s="464"/>
    </row>
    <row r="855" spans="1:1" ht="16">
      <c r="A855" s="464"/>
    </row>
    <row r="856" spans="1:1" ht="16">
      <c r="A856" s="464"/>
    </row>
    <row r="857" spans="1:1" ht="16">
      <c r="A857" s="464"/>
    </row>
    <row r="858" spans="1:1" ht="16">
      <c r="A858" s="464"/>
    </row>
    <row r="859" spans="1:1" ht="16">
      <c r="A859" s="464"/>
    </row>
    <row r="860" spans="1:1" ht="16">
      <c r="A860" s="464"/>
    </row>
    <row r="861" spans="1:1" ht="16">
      <c r="A861" s="464"/>
    </row>
    <row r="862" spans="1:1" ht="16">
      <c r="A862" s="464"/>
    </row>
    <row r="863" spans="1:1" ht="16">
      <c r="A863" s="464"/>
    </row>
    <row r="864" spans="1:1" ht="16">
      <c r="A864" s="464"/>
    </row>
    <row r="865" spans="1:1" ht="16">
      <c r="A865" s="464"/>
    </row>
    <row r="866" spans="1:1" ht="16">
      <c r="A866" s="464"/>
    </row>
    <row r="867" spans="1:1" ht="16">
      <c r="A867" s="464"/>
    </row>
    <row r="868" spans="1:1" ht="16">
      <c r="A868" s="464"/>
    </row>
    <row r="869" spans="1:1" ht="16">
      <c r="A869" s="464"/>
    </row>
    <row r="870" spans="1:1" ht="16">
      <c r="A870" s="464"/>
    </row>
    <row r="871" spans="1:1" ht="16">
      <c r="A871" s="464"/>
    </row>
    <row r="872" spans="1:1" ht="16">
      <c r="A872" s="464"/>
    </row>
    <row r="873" spans="1:1" ht="16">
      <c r="A873" s="464"/>
    </row>
    <row r="874" spans="1:1" ht="16">
      <c r="A874" s="464"/>
    </row>
    <row r="875" spans="1:1" ht="16">
      <c r="A875" s="464"/>
    </row>
    <row r="876" spans="1:1" ht="16">
      <c r="A876" s="464"/>
    </row>
    <row r="877" spans="1:1" ht="16">
      <c r="A877" s="464"/>
    </row>
    <row r="878" spans="1:1" ht="16">
      <c r="A878" s="464"/>
    </row>
    <row r="879" spans="1:1" ht="16">
      <c r="A879" s="464"/>
    </row>
    <row r="880" spans="1:1" ht="16">
      <c r="A880" s="464"/>
    </row>
    <row r="881" spans="1:1" ht="16">
      <c r="A881" s="464"/>
    </row>
    <row r="882" spans="1:1" ht="16">
      <c r="A882" s="464"/>
    </row>
    <row r="883" spans="1:1" ht="16">
      <c r="A883" s="464"/>
    </row>
    <row r="884" spans="1:1" ht="16">
      <c r="A884" s="464"/>
    </row>
    <row r="885" spans="1:1" ht="16">
      <c r="A885" s="464"/>
    </row>
    <row r="886" spans="1:1" ht="16">
      <c r="A886" s="464"/>
    </row>
    <row r="887" spans="1:1" ht="16">
      <c r="A887" s="464"/>
    </row>
    <row r="888" spans="1:1" ht="16">
      <c r="A888" s="464"/>
    </row>
    <row r="889" spans="1:1" ht="16">
      <c r="A889" s="464"/>
    </row>
    <row r="890" spans="1:1" ht="16">
      <c r="A890" s="464"/>
    </row>
    <row r="891" spans="1:1" ht="16">
      <c r="A891" s="464"/>
    </row>
    <row r="892" spans="1:1" ht="16">
      <c r="A892" s="464"/>
    </row>
    <row r="893" spans="1:1" ht="16">
      <c r="A893" s="464"/>
    </row>
    <row r="894" spans="1:1" ht="16">
      <c r="A894" s="464"/>
    </row>
    <row r="895" spans="1:1" ht="16">
      <c r="A895" s="464"/>
    </row>
    <row r="896" spans="1:1" ht="16">
      <c r="A896" s="464"/>
    </row>
    <row r="897" spans="1:1" ht="16">
      <c r="A897" s="464"/>
    </row>
    <row r="898" spans="1:1" ht="16">
      <c r="A898" s="464"/>
    </row>
    <row r="899" spans="1:1" ht="16">
      <c r="A899" s="464"/>
    </row>
    <row r="900" spans="1:1" ht="16">
      <c r="A900" s="464"/>
    </row>
    <row r="901" spans="1:1" ht="16">
      <c r="A901" s="464"/>
    </row>
    <row r="902" spans="1:1" ht="16">
      <c r="A902" s="464"/>
    </row>
    <row r="903" spans="1:1" ht="16">
      <c r="A903" s="464"/>
    </row>
    <row r="904" spans="1:1" ht="16">
      <c r="A904" s="464"/>
    </row>
    <row r="905" spans="1:1" ht="16">
      <c r="A905" s="464"/>
    </row>
    <row r="906" spans="1:1" ht="16">
      <c r="A906" s="464"/>
    </row>
    <row r="907" spans="1:1" ht="16">
      <c r="A907" s="464"/>
    </row>
    <row r="908" spans="1:1" ht="16">
      <c r="A908" s="464"/>
    </row>
    <row r="909" spans="1:1" ht="16">
      <c r="A909" s="464"/>
    </row>
    <row r="910" spans="1:1" ht="16">
      <c r="A910" s="464"/>
    </row>
    <row r="911" spans="1:1" ht="16">
      <c r="A911" s="464"/>
    </row>
    <row r="912" spans="1:1" ht="16">
      <c r="A912" s="464"/>
    </row>
    <row r="913" spans="1:1" ht="16">
      <c r="A913" s="464"/>
    </row>
    <row r="914" spans="1:1" ht="16">
      <c r="A914" s="464"/>
    </row>
    <row r="915" spans="1:1" ht="16">
      <c r="A915" s="464"/>
    </row>
    <row r="916" spans="1:1" ht="16">
      <c r="A916" s="464"/>
    </row>
    <row r="917" spans="1:1" ht="16">
      <c r="A917" s="464"/>
    </row>
    <row r="918" spans="1:1" ht="16">
      <c r="A918" s="464"/>
    </row>
    <row r="919" spans="1:1" ht="16">
      <c r="A919" s="464"/>
    </row>
    <row r="920" spans="1:1" ht="16">
      <c r="A920" s="464"/>
    </row>
    <row r="921" spans="1:1" ht="16">
      <c r="A921" s="464"/>
    </row>
    <row r="922" spans="1:1" ht="16">
      <c r="A922" s="464"/>
    </row>
    <row r="923" spans="1:1" ht="16">
      <c r="A923" s="464"/>
    </row>
    <row r="924" spans="1:1" ht="16">
      <c r="A924" s="464"/>
    </row>
    <row r="925" spans="1:1" ht="16">
      <c r="A925" s="464"/>
    </row>
    <row r="926" spans="1:1" ht="16">
      <c r="A926" s="464"/>
    </row>
    <row r="927" spans="1:1" ht="16">
      <c r="A927" s="464"/>
    </row>
    <row r="928" spans="1:1" ht="16">
      <c r="A928" s="464"/>
    </row>
    <row r="929" spans="1:1" ht="16">
      <c r="A929" s="464"/>
    </row>
    <row r="930" spans="1:1" ht="16">
      <c r="A930" s="464"/>
    </row>
    <row r="931" spans="1:1" ht="16">
      <c r="A931" s="464"/>
    </row>
    <row r="932" spans="1:1" ht="16">
      <c r="A932" s="464"/>
    </row>
    <row r="933" spans="1:1" ht="16">
      <c r="A933" s="464"/>
    </row>
    <row r="934" spans="1:1" ht="16">
      <c r="A934" s="464"/>
    </row>
    <row r="935" spans="1:1" ht="16">
      <c r="A935" s="464"/>
    </row>
    <row r="936" spans="1:1" ht="16">
      <c r="A936" s="464"/>
    </row>
    <row r="937" spans="1:1" ht="16">
      <c r="A937" s="464"/>
    </row>
    <row r="938" spans="1:1" ht="16">
      <c r="A938" s="464"/>
    </row>
    <row r="939" spans="1:1" ht="16">
      <c r="A939" s="464"/>
    </row>
    <row r="940" spans="1:1" ht="16">
      <c r="A940" s="464"/>
    </row>
    <row r="941" spans="1:1" ht="16">
      <c r="A941" s="464"/>
    </row>
    <row r="942" spans="1:1" ht="16">
      <c r="A942" s="464"/>
    </row>
    <row r="943" spans="1:1" ht="16">
      <c r="A943" s="464"/>
    </row>
    <row r="944" spans="1:1" ht="16">
      <c r="A944" s="464"/>
    </row>
    <row r="945" spans="1:1" ht="16">
      <c r="A945" s="464"/>
    </row>
    <row r="946" spans="1:1" ht="16">
      <c r="A946" s="464"/>
    </row>
    <row r="947" spans="1:1" ht="16">
      <c r="A947" s="464"/>
    </row>
    <row r="948" spans="1:1" ht="16">
      <c r="A948" s="464"/>
    </row>
    <row r="949" spans="1:1" ht="16">
      <c r="A949" s="464"/>
    </row>
    <row r="950" spans="1:1" ht="16">
      <c r="A950" s="464"/>
    </row>
    <row r="951" spans="1:1" ht="16">
      <c r="A951" s="464"/>
    </row>
    <row r="952" spans="1:1" ht="16">
      <c r="A952" s="464"/>
    </row>
    <row r="953" spans="1:1" ht="16">
      <c r="A953" s="464"/>
    </row>
    <row r="954" spans="1:1" ht="16">
      <c r="A954" s="464"/>
    </row>
    <row r="955" spans="1:1" ht="16">
      <c r="A955" s="464"/>
    </row>
    <row r="956" spans="1:1" ht="16">
      <c r="A956" s="464"/>
    </row>
    <row r="957" spans="1:1" ht="16">
      <c r="A957" s="464"/>
    </row>
    <row r="958" spans="1:1" ht="16">
      <c r="A958" s="464"/>
    </row>
    <row r="959" spans="1:1" ht="16">
      <c r="A959" s="464"/>
    </row>
    <row r="960" spans="1:1" ht="16">
      <c r="A960" s="464"/>
    </row>
    <row r="961" spans="1:1" ht="16">
      <c r="A961" s="464"/>
    </row>
    <row r="962" spans="1:1" ht="16">
      <c r="A962" s="464"/>
    </row>
    <row r="963" spans="1:1" ht="16">
      <c r="A963" s="464"/>
    </row>
    <row r="964" spans="1:1" ht="16">
      <c r="A964" s="464"/>
    </row>
    <row r="965" spans="1:1" ht="16">
      <c r="A965" s="464"/>
    </row>
    <row r="966" spans="1:1" ht="16">
      <c r="A966" s="464"/>
    </row>
    <row r="967" spans="1:1" ht="16">
      <c r="A967" s="464"/>
    </row>
    <row r="968" spans="1:1" ht="16">
      <c r="A968" s="464"/>
    </row>
    <row r="969" spans="1:1" ht="16">
      <c r="A969" s="464"/>
    </row>
    <row r="970" spans="1:1" ht="16">
      <c r="A970" s="464"/>
    </row>
    <row r="971" spans="1:1" ht="16">
      <c r="A971" s="464"/>
    </row>
    <row r="972" spans="1:1" ht="16">
      <c r="A972" s="464"/>
    </row>
    <row r="973" spans="1:1" ht="16">
      <c r="A973" s="464"/>
    </row>
    <row r="974" spans="1:1" ht="16">
      <c r="A974" s="464"/>
    </row>
    <row r="975" spans="1:1" ht="16">
      <c r="A975" s="464"/>
    </row>
    <row r="976" spans="1:1" ht="16">
      <c r="A976" s="464"/>
    </row>
    <row r="977" spans="1:1" ht="16">
      <c r="A977" s="464"/>
    </row>
    <row r="978" spans="1:1" ht="16">
      <c r="A978" s="464"/>
    </row>
    <row r="979" spans="1:1" ht="16">
      <c r="A979" s="464"/>
    </row>
    <row r="980" spans="1:1" ht="16">
      <c r="A980" s="464"/>
    </row>
    <row r="981" spans="1:1" ht="16">
      <c r="A981" s="464"/>
    </row>
    <row r="982" spans="1:1" ht="16">
      <c r="A982" s="464"/>
    </row>
    <row r="983" spans="1:1" ht="16">
      <c r="A983" s="464"/>
    </row>
    <row r="984" spans="1:1" ht="16">
      <c r="A984" s="464"/>
    </row>
    <row r="985" spans="1:1" ht="16">
      <c r="A985" s="464"/>
    </row>
    <row r="986" spans="1:1" ht="16">
      <c r="A986" s="464"/>
    </row>
    <row r="987" spans="1:1" ht="16">
      <c r="A987" s="464"/>
    </row>
    <row r="988" spans="1:1" ht="16">
      <c r="A988" s="464"/>
    </row>
    <row r="989" spans="1:1" ht="16">
      <c r="A989" s="464"/>
    </row>
    <row r="990" spans="1:1" ht="16">
      <c r="A990" s="464"/>
    </row>
    <row r="991" spans="1:1" ht="16">
      <c r="A991" s="464"/>
    </row>
    <row r="992" spans="1:1" ht="16">
      <c r="A992" s="464"/>
    </row>
    <row r="993" spans="1:1" ht="16">
      <c r="A993" s="464"/>
    </row>
    <row r="994" spans="1:1" ht="16">
      <c r="A994" s="464"/>
    </row>
    <row r="995" spans="1:1" ht="16">
      <c r="A995" s="464"/>
    </row>
    <row r="996" spans="1:1" ht="16">
      <c r="A996" s="464"/>
    </row>
    <row r="997" spans="1:1" ht="16">
      <c r="A997" s="464"/>
    </row>
    <row r="998" spans="1:1" ht="16">
      <c r="A998" s="464"/>
    </row>
    <row r="999" spans="1:1" ht="16">
      <c r="A999" s="464"/>
    </row>
    <row r="1000" spans="1:1" ht="16">
      <c r="A1000" s="464"/>
    </row>
    <row r="1001" spans="1:1" ht="16">
      <c r="A1001" s="464"/>
    </row>
    <row r="1002" spans="1:1" ht="16">
      <c r="A1002" s="464"/>
    </row>
    <row r="1003" spans="1:1" ht="16">
      <c r="A1003" s="464"/>
    </row>
    <row r="1004" spans="1:1" ht="16">
      <c r="A1004" s="464"/>
    </row>
    <row r="1005" spans="1:1" ht="16">
      <c r="A1005" s="464"/>
    </row>
    <row r="1006" spans="1:1" ht="16">
      <c r="A1006" s="464"/>
    </row>
    <row r="1007" spans="1:1" ht="16">
      <c r="A1007" s="464"/>
    </row>
    <row r="1008" spans="1:1" ht="16">
      <c r="A1008" s="464"/>
    </row>
    <row r="1009" spans="1:1" ht="16">
      <c r="A1009" s="464"/>
    </row>
    <row r="1010" spans="1:1" ht="16">
      <c r="A1010" s="464"/>
    </row>
    <row r="1011" spans="1:1" ht="16">
      <c r="A1011" s="464"/>
    </row>
    <row r="1012" spans="1:1" ht="16">
      <c r="A1012" s="464"/>
    </row>
    <row r="1013" spans="1:1" ht="16">
      <c r="A1013" s="464"/>
    </row>
    <row r="1014" spans="1:1" ht="16">
      <c r="A1014" s="464"/>
    </row>
    <row r="1015" spans="1:1" ht="16">
      <c r="A1015" s="464"/>
    </row>
    <row r="1016" spans="1:1" ht="16">
      <c r="A1016" s="464"/>
    </row>
  </sheetData>
  <mergeCells count="43">
    <mergeCell ref="E2:I2"/>
    <mergeCell ref="A3:D4"/>
    <mergeCell ref="E3:I4"/>
    <mergeCell ref="A8:F8"/>
    <mergeCell ref="A9:F9"/>
    <mergeCell ref="G16:I16"/>
    <mergeCell ref="B17:F17"/>
    <mergeCell ref="G17:I17"/>
    <mergeCell ref="A10:F10"/>
    <mergeCell ref="G12:I12"/>
    <mergeCell ref="B15:F15"/>
    <mergeCell ref="B16:F16"/>
    <mergeCell ref="B13:F13"/>
    <mergeCell ref="G13:I13"/>
    <mergeCell ref="B18:F18"/>
    <mergeCell ref="G18:I18"/>
    <mergeCell ref="A20:F20"/>
    <mergeCell ref="G20:I20"/>
    <mergeCell ref="A21:I22"/>
    <mergeCell ref="J13:K13"/>
    <mergeCell ref="B14:F14"/>
    <mergeCell ref="G14:I14"/>
    <mergeCell ref="G15:I15"/>
    <mergeCell ref="J15:K17"/>
    <mergeCell ref="A24:C24"/>
    <mergeCell ref="A25:I26"/>
    <mergeCell ref="A28:C28"/>
    <mergeCell ref="A34:C34"/>
    <mergeCell ref="E35:F35"/>
    <mergeCell ref="G35:H35"/>
    <mergeCell ref="A35:C35"/>
    <mergeCell ref="E38:F38"/>
    <mergeCell ref="E39:F39"/>
    <mergeCell ref="G39:H39"/>
    <mergeCell ref="A38:C38"/>
    <mergeCell ref="A39:C39"/>
    <mergeCell ref="G38:H38"/>
    <mergeCell ref="A36:C36"/>
    <mergeCell ref="E36:F36"/>
    <mergeCell ref="G36:H36"/>
    <mergeCell ref="A37:C37"/>
    <mergeCell ref="G37:H37"/>
    <mergeCell ref="E37:F37"/>
  </mergeCells>
  <hyperlinks>
    <hyperlink ref="J13" r:id="rId1" xr:uid="{3527FE6F-1961-224B-8E94-30331DA20C4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85DD5-249B-6E47-AB35-872927A07618}">
  <sheetPr>
    <tabColor rgb="FFFF00FF"/>
    <outlinePr summaryBelow="0" summaryRight="0"/>
  </sheetPr>
  <dimension ref="A1:K1019"/>
  <sheetViews>
    <sheetView workbookViewId="0"/>
  </sheetViews>
  <sheetFormatPr baseColWidth="10" defaultColWidth="14.5" defaultRowHeight="15.75" customHeight="1"/>
  <cols>
    <col min="1" max="1" width="28.5" style="452" customWidth="1"/>
    <col min="2" max="16384" width="14.5" style="452"/>
  </cols>
  <sheetData>
    <row r="1" spans="1:11" ht="16">
      <c r="A1" s="475" t="s">
        <v>289</v>
      </c>
    </row>
    <row r="2" spans="1:11" ht="17" thickBot="1">
      <c r="A2" s="475" t="s">
        <v>288</v>
      </c>
      <c r="E2" s="499" t="s">
        <v>322</v>
      </c>
      <c r="F2" s="461"/>
      <c r="G2" s="461"/>
      <c r="H2" s="461"/>
      <c r="I2" s="461"/>
    </row>
    <row r="3" spans="1:11" ht="15.75" customHeight="1">
      <c r="A3" s="488"/>
      <c r="B3" s="471"/>
      <c r="C3" s="471"/>
      <c r="D3" s="470"/>
      <c r="E3" s="510"/>
      <c r="F3" s="471"/>
      <c r="G3" s="471"/>
      <c r="H3" s="471"/>
      <c r="I3" s="470"/>
    </row>
    <row r="4" spans="1:11" ht="15.75" customHeight="1" thickBot="1">
      <c r="A4" s="467"/>
      <c r="B4" s="466"/>
      <c r="C4" s="466"/>
      <c r="D4" s="465"/>
      <c r="E4" s="467"/>
      <c r="F4" s="466"/>
      <c r="G4" s="466"/>
      <c r="H4" s="466"/>
      <c r="I4" s="465"/>
    </row>
    <row r="5" spans="1:11" ht="16">
      <c r="A5" s="464"/>
    </row>
    <row r="6" spans="1:11" ht="18">
      <c r="A6" s="509" t="s">
        <v>321</v>
      </c>
    </row>
    <row r="7" spans="1:11" ht="16">
      <c r="A7" s="475" t="s">
        <v>320</v>
      </c>
      <c r="G7" s="508" t="s">
        <v>319</v>
      </c>
      <c r="H7" s="508" t="s">
        <v>318</v>
      </c>
      <c r="I7" s="508" t="s">
        <v>317</v>
      </c>
    </row>
    <row r="8" spans="1:11" ht="16">
      <c r="A8" s="496"/>
      <c r="B8" s="481"/>
      <c r="C8" s="481"/>
      <c r="D8" s="481"/>
      <c r="E8" s="481"/>
      <c r="F8" s="480"/>
      <c r="G8" s="457" t="b">
        <v>0</v>
      </c>
      <c r="H8" s="457" t="b">
        <v>0</v>
      </c>
      <c r="I8" s="457" t="b">
        <v>0</v>
      </c>
    </row>
    <row r="9" spans="1:11" ht="16">
      <c r="A9" s="496"/>
      <c r="B9" s="481"/>
      <c r="C9" s="481"/>
      <c r="D9" s="481"/>
      <c r="E9" s="481"/>
      <c r="F9" s="480"/>
      <c r="G9" s="457" t="b">
        <v>0</v>
      </c>
      <c r="H9" s="457" t="b">
        <v>0</v>
      </c>
      <c r="I9" s="457" t="b">
        <v>0</v>
      </c>
    </row>
    <row r="10" spans="1:11" ht="16">
      <c r="A10" s="496"/>
      <c r="B10" s="481"/>
      <c r="C10" s="481"/>
      <c r="D10" s="481"/>
      <c r="E10" s="481"/>
      <c r="F10" s="480"/>
      <c r="G10" s="457" t="b">
        <v>0</v>
      </c>
      <c r="H10" s="457" t="b">
        <v>0</v>
      </c>
      <c r="I10" s="457" t="b">
        <v>0</v>
      </c>
    </row>
    <row r="11" spans="1:11" ht="16">
      <c r="A11" s="464"/>
    </row>
    <row r="12" spans="1:11" ht="16">
      <c r="A12" s="475" t="s">
        <v>316</v>
      </c>
      <c r="G12" s="507" t="s">
        <v>315</v>
      </c>
      <c r="H12" s="461"/>
      <c r="I12" s="461"/>
    </row>
    <row r="13" spans="1:11" ht="16">
      <c r="A13" s="504" t="s">
        <v>314</v>
      </c>
      <c r="B13" s="503"/>
      <c r="C13" s="481"/>
      <c r="D13" s="481"/>
      <c r="E13" s="481"/>
      <c r="F13" s="480"/>
      <c r="G13" s="494"/>
      <c r="H13" s="481"/>
      <c r="I13" s="480"/>
      <c r="J13" s="506" t="s">
        <v>313</v>
      </c>
      <c r="K13" s="461"/>
    </row>
    <row r="14" spans="1:11" ht="16">
      <c r="A14" s="504" t="s">
        <v>312</v>
      </c>
      <c r="B14" s="503"/>
      <c r="C14" s="481"/>
      <c r="D14" s="481"/>
      <c r="E14" s="481"/>
      <c r="F14" s="480"/>
      <c r="G14" s="494"/>
      <c r="H14" s="481"/>
      <c r="I14" s="480"/>
    </row>
    <row r="15" spans="1:11" ht="16">
      <c r="A15" s="504" t="s">
        <v>311</v>
      </c>
      <c r="B15" s="503"/>
      <c r="C15" s="481"/>
      <c r="D15" s="481"/>
      <c r="E15" s="481"/>
      <c r="F15" s="480"/>
      <c r="G15" s="494"/>
      <c r="H15" s="481"/>
      <c r="I15" s="480"/>
      <c r="J15" s="505" t="s">
        <v>310</v>
      </c>
      <c r="K15" s="461"/>
    </row>
    <row r="16" spans="1:11" ht="16">
      <c r="A16" s="504" t="s">
        <v>309</v>
      </c>
      <c r="B16" s="503"/>
      <c r="C16" s="481"/>
      <c r="D16" s="481"/>
      <c r="E16" s="481"/>
      <c r="F16" s="480"/>
      <c r="G16" s="494"/>
      <c r="H16" s="481"/>
      <c r="I16" s="480"/>
      <c r="J16" s="461"/>
      <c r="K16" s="461"/>
    </row>
    <row r="17" spans="1:11" ht="16">
      <c r="A17" s="504" t="s">
        <v>308</v>
      </c>
      <c r="B17" s="503"/>
      <c r="C17" s="481"/>
      <c r="D17" s="481"/>
      <c r="E17" s="481"/>
      <c r="F17" s="480"/>
      <c r="G17" s="494"/>
      <c r="H17" s="481"/>
      <c r="I17" s="480"/>
      <c r="J17" s="461"/>
      <c r="K17" s="461"/>
    </row>
    <row r="18" spans="1:11" ht="16">
      <c r="A18" s="504" t="s">
        <v>307</v>
      </c>
      <c r="B18" s="503"/>
      <c r="C18" s="481"/>
      <c r="D18" s="481"/>
      <c r="E18" s="481"/>
      <c r="F18" s="480"/>
      <c r="G18" s="494"/>
      <c r="H18" s="481"/>
      <c r="I18" s="480"/>
    </row>
    <row r="19" spans="1:11" ht="16">
      <c r="A19" s="475"/>
    </row>
    <row r="20" spans="1:11" ht="17" thickBot="1">
      <c r="A20" s="499" t="s">
        <v>306</v>
      </c>
      <c r="B20" s="461"/>
      <c r="C20" s="461"/>
      <c r="D20" s="461"/>
      <c r="E20" s="461"/>
      <c r="F20" s="461"/>
      <c r="G20" s="502" t="s">
        <v>305</v>
      </c>
      <c r="H20" s="461"/>
      <c r="I20" s="461"/>
    </row>
    <row r="21" spans="1:11" ht="15.75" customHeight="1">
      <c r="A21" s="488"/>
      <c r="B21" s="471"/>
      <c r="C21" s="471"/>
      <c r="D21" s="471"/>
      <c r="E21" s="471"/>
      <c r="F21" s="471"/>
      <c r="G21" s="471"/>
      <c r="H21" s="471"/>
      <c r="I21" s="470"/>
    </row>
    <row r="22" spans="1:11" ht="15.75" customHeight="1" thickBot="1">
      <c r="A22" s="467"/>
      <c r="B22" s="466"/>
      <c r="C22" s="466"/>
      <c r="D22" s="466"/>
      <c r="E22" s="466"/>
      <c r="F22" s="466"/>
      <c r="G22" s="466"/>
      <c r="H22" s="466"/>
      <c r="I22" s="465"/>
    </row>
    <row r="23" spans="1:11" ht="16">
      <c r="A23" s="464"/>
      <c r="B23" s="464"/>
      <c r="C23" s="464"/>
      <c r="D23" s="464"/>
      <c r="E23" s="464"/>
    </row>
    <row r="24" spans="1:11" ht="17" thickBot="1">
      <c r="A24" s="499" t="s">
        <v>304</v>
      </c>
      <c r="B24" s="461"/>
      <c r="C24" s="461"/>
    </row>
    <row r="25" spans="1:11" ht="15.75" customHeight="1">
      <c r="A25" s="488"/>
      <c r="B25" s="471"/>
      <c r="C25" s="471"/>
      <c r="D25" s="471"/>
      <c r="E25" s="471"/>
      <c r="F25" s="471"/>
      <c r="G25" s="471"/>
      <c r="H25" s="471"/>
      <c r="I25" s="470"/>
    </row>
    <row r="26" spans="1:11" ht="15.75" customHeight="1" thickBot="1">
      <c r="A26" s="467"/>
      <c r="B26" s="466"/>
      <c r="C26" s="466"/>
      <c r="D26" s="466"/>
      <c r="E26" s="466"/>
      <c r="F26" s="466"/>
      <c r="G26" s="466"/>
      <c r="H26" s="466"/>
      <c r="I26" s="465"/>
    </row>
    <row r="27" spans="1:11" ht="16">
      <c r="A27" s="464"/>
    </row>
    <row r="28" spans="1:11" ht="16">
      <c r="A28" s="499" t="s">
        <v>303</v>
      </c>
      <c r="B28" s="461"/>
      <c r="C28" s="461"/>
    </row>
    <row r="29" spans="1:11" ht="15.75" customHeight="1">
      <c r="A29" s="501" t="s">
        <v>338</v>
      </c>
    </row>
    <row r="30" spans="1:11" ht="15.75" customHeight="1">
      <c r="A30" s="500" t="s">
        <v>337</v>
      </c>
    </row>
    <row r="31" spans="1:11" ht="15.75" customHeight="1">
      <c r="A31" s="500" t="s">
        <v>336</v>
      </c>
    </row>
    <row r="32" spans="1:11" ht="15.75" customHeight="1">
      <c r="A32" s="500" t="s">
        <v>325</v>
      </c>
    </row>
    <row r="33" spans="1:8" ht="15.75" customHeight="1">
      <c r="A33" s="500" t="s">
        <v>329</v>
      </c>
    </row>
    <row r="34" spans="1:8" ht="15.75" customHeight="1">
      <c r="A34" s="500" t="s">
        <v>332</v>
      </c>
    </row>
    <row r="35" spans="1:8" ht="15.75" customHeight="1">
      <c r="A35" s="511" t="str">
        <f>HYPERLINK("https://sites.google.com/isdschools.org/pst/pbis-specifics/pbis-tier-1-resources","Monthly tip for the 8 Great Effective Classroom Practices.  (How are we also supporting new staff members?)")</f>
        <v>Monthly tip for the 8 Great Effective Classroom Practices.  (How are we also supporting new staff members?)</v>
      </c>
    </row>
    <row r="36" spans="1:8" ht="16">
      <c r="A36" s="464"/>
    </row>
    <row r="37" spans="1:8" ht="16">
      <c r="A37" s="499" t="s">
        <v>294</v>
      </c>
      <c r="B37" s="461"/>
      <c r="C37" s="461"/>
    </row>
    <row r="38" spans="1:8" ht="16">
      <c r="A38" s="497" t="s">
        <v>293</v>
      </c>
      <c r="B38" s="481"/>
      <c r="C38" s="480"/>
      <c r="D38" s="498" t="s">
        <v>292</v>
      </c>
      <c r="E38" s="497" t="s">
        <v>291</v>
      </c>
      <c r="F38" s="480"/>
      <c r="G38" s="497" t="s">
        <v>290</v>
      </c>
      <c r="H38" s="480"/>
    </row>
    <row r="39" spans="1:8" ht="16">
      <c r="A39" s="496"/>
      <c r="B39" s="481"/>
      <c r="C39" s="480"/>
      <c r="D39" s="495"/>
      <c r="E39" s="494"/>
      <c r="F39" s="480"/>
      <c r="G39" s="494"/>
      <c r="H39" s="480"/>
    </row>
    <row r="40" spans="1:8" ht="16">
      <c r="A40" s="496"/>
      <c r="B40" s="481"/>
      <c r="C40" s="480"/>
      <c r="D40" s="495"/>
      <c r="E40" s="494"/>
      <c r="F40" s="480"/>
      <c r="G40" s="494"/>
      <c r="H40" s="480"/>
    </row>
    <row r="41" spans="1:8" ht="16">
      <c r="A41" s="496"/>
      <c r="B41" s="481"/>
      <c r="C41" s="480"/>
      <c r="D41" s="495"/>
      <c r="E41" s="494"/>
      <c r="F41" s="480"/>
      <c r="G41" s="494"/>
      <c r="H41" s="480"/>
    </row>
    <row r="42" spans="1:8" ht="16">
      <c r="A42" s="496"/>
      <c r="B42" s="481"/>
      <c r="C42" s="480"/>
      <c r="D42" s="495"/>
      <c r="E42" s="494"/>
      <c r="F42" s="480"/>
      <c r="G42" s="494"/>
      <c r="H42" s="480"/>
    </row>
    <row r="43" spans="1:8" ht="16">
      <c r="A43" s="464"/>
    </row>
    <row r="44" spans="1:8" ht="16">
      <c r="A44" s="464"/>
    </row>
    <row r="45" spans="1:8" ht="16">
      <c r="A45" s="464"/>
    </row>
    <row r="46" spans="1:8" ht="16">
      <c r="A46" s="464"/>
    </row>
    <row r="47" spans="1:8" ht="16">
      <c r="A47" s="464"/>
    </row>
    <row r="48" spans="1:8" ht="16">
      <c r="A48" s="464"/>
    </row>
    <row r="49" spans="1:1" ht="16">
      <c r="A49" s="464"/>
    </row>
    <row r="50" spans="1:1" ht="16">
      <c r="A50" s="464"/>
    </row>
    <row r="51" spans="1:1" ht="16">
      <c r="A51" s="464"/>
    </row>
    <row r="52" spans="1:1" ht="16">
      <c r="A52" s="464"/>
    </row>
    <row r="53" spans="1:1" ht="16">
      <c r="A53" s="464"/>
    </row>
    <row r="54" spans="1:1" ht="16">
      <c r="A54" s="464"/>
    </row>
    <row r="55" spans="1:1" ht="16">
      <c r="A55" s="464"/>
    </row>
    <row r="56" spans="1:1" ht="16">
      <c r="A56" s="464"/>
    </row>
    <row r="57" spans="1:1" ht="16">
      <c r="A57" s="464"/>
    </row>
    <row r="58" spans="1:1" ht="16">
      <c r="A58" s="464"/>
    </row>
    <row r="59" spans="1:1" ht="16">
      <c r="A59" s="464"/>
    </row>
    <row r="60" spans="1:1" ht="16">
      <c r="A60" s="464"/>
    </row>
    <row r="61" spans="1:1" ht="16">
      <c r="A61" s="464"/>
    </row>
    <row r="62" spans="1:1" ht="16">
      <c r="A62" s="464"/>
    </row>
    <row r="63" spans="1:1" ht="16">
      <c r="A63" s="464"/>
    </row>
    <row r="64" spans="1:1" ht="16">
      <c r="A64" s="464"/>
    </row>
    <row r="65" spans="1:1" ht="16">
      <c r="A65" s="464"/>
    </row>
    <row r="66" spans="1:1" ht="16">
      <c r="A66" s="464"/>
    </row>
    <row r="67" spans="1:1" ht="16">
      <c r="A67" s="464"/>
    </row>
    <row r="68" spans="1:1" ht="16">
      <c r="A68" s="464"/>
    </row>
    <row r="69" spans="1:1" ht="16">
      <c r="A69" s="464"/>
    </row>
    <row r="70" spans="1:1" ht="16">
      <c r="A70" s="464"/>
    </row>
    <row r="71" spans="1:1" ht="16">
      <c r="A71" s="464"/>
    </row>
    <row r="72" spans="1:1" ht="16">
      <c r="A72" s="464"/>
    </row>
    <row r="73" spans="1:1" ht="16">
      <c r="A73" s="464"/>
    </row>
    <row r="74" spans="1:1" ht="16">
      <c r="A74" s="464"/>
    </row>
    <row r="75" spans="1:1" ht="16">
      <c r="A75" s="464"/>
    </row>
    <row r="76" spans="1:1" ht="16">
      <c r="A76" s="464"/>
    </row>
    <row r="77" spans="1:1" ht="16">
      <c r="A77" s="464"/>
    </row>
    <row r="78" spans="1:1" ht="16">
      <c r="A78" s="464"/>
    </row>
    <row r="79" spans="1:1" ht="16">
      <c r="A79" s="464"/>
    </row>
    <row r="80" spans="1:1" ht="16">
      <c r="A80" s="464"/>
    </row>
    <row r="81" spans="1:1" ht="16">
      <c r="A81" s="464"/>
    </row>
    <row r="82" spans="1:1" ht="16">
      <c r="A82" s="464"/>
    </row>
    <row r="83" spans="1:1" ht="16">
      <c r="A83" s="464"/>
    </row>
    <row r="84" spans="1:1" ht="16">
      <c r="A84" s="464"/>
    </row>
    <row r="85" spans="1:1" ht="16">
      <c r="A85" s="464"/>
    </row>
    <row r="86" spans="1:1" ht="16">
      <c r="A86" s="464"/>
    </row>
    <row r="87" spans="1:1" ht="16">
      <c r="A87" s="464"/>
    </row>
    <row r="88" spans="1:1" ht="16">
      <c r="A88" s="464"/>
    </row>
    <row r="89" spans="1:1" ht="16">
      <c r="A89" s="464"/>
    </row>
    <row r="90" spans="1:1" ht="16">
      <c r="A90" s="464"/>
    </row>
    <row r="91" spans="1:1" ht="16">
      <c r="A91" s="464"/>
    </row>
    <row r="92" spans="1:1" ht="16">
      <c r="A92" s="464"/>
    </row>
    <row r="93" spans="1:1" ht="16">
      <c r="A93" s="464"/>
    </row>
    <row r="94" spans="1:1" ht="16">
      <c r="A94" s="464"/>
    </row>
    <row r="95" spans="1:1" ht="16">
      <c r="A95" s="464"/>
    </row>
    <row r="96" spans="1:1" ht="16">
      <c r="A96" s="464"/>
    </row>
    <row r="97" spans="1:1" ht="16">
      <c r="A97" s="464"/>
    </row>
    <row r="98" spans="1:1" ht="16">
      <c r="A98" s="464"/>
    </row>
    <row r="99" spans="1:1" ht="16">
      <c r="A99" s="464"/>
    </row>
    <row r="100" spans="1:1" ht="16">
      <c r="A100" s="464"/>
    </row>
    <row r="101" spans="1:1" ht="16">
      <c r="A101" s="464"/>
    </row>
    <row r="102" spans="1:1" ht="16">
      <c r="A102" s="464"/>
    </row>
    <row r="103" spans="1:1" ht="16">
      <c r="A103" s="464"/>
    </row>
    <row r="104" spans="1:1" ht="16">
      <c r="A104" s="464"/>
    </row>
    <row r="105" spans="1:1" ht="16">
      <c r="A105" s="464"/>
    </row>
    <row r="106" spans="1:1" ht="16">
      <c r="A106" s="464"/>
    </row>
    <row r="107" spans="1:1" ht="16">
      <c r="A107" s="464"/>
    </row>
    <row r="108" spans="1:1" ht="16">
      <c r="A108" s="464"/>
    </row>
    <row r="109" spans="1:1" ht="16">
      <c r="A109" s="464"/>
    </row>
    <row r="110" spans="1:1" ht="16">
      <c r="A110" s="464"/>
    </row>
    <row r="111" spans="1:1" ht="16">
      <c r="A111" s="464"/>
    </row>
    <row r="112" spans="1:1" ht="16">
      <c r="A112" s="464"/>
    </row>
    <row r="113" spans="1:1" ht="16">
      <c r="A113" s="464"/>
    </row>
    <row r="114" spans="1:1" ht="16">
      <c r="A114" s="464"/>
    </row>
    <row r="115" spans="1:1" ht="16">
      <c r="A115" s="464"/>
    </row>
    <row r="116" spans="1:1" ht="16">
      <c r="A116" s="464"/>
    </row>
    <row r="117" spans="1:1" ht="16">
      <c r="A117" s="464"/>
    </row>
    <row r="118" spans="1:1" ht="16">
      <c r="A118" s="464"/>
    </row>
    <row r="119" spans="1:1" ht="16">
      <c r="A119" s="464"/>
    </row>
    <row r="120" spans="1:1" ht="16">
      <c r="A120" s="464"/>
    </row>
    <row r="121" spans="1:1" ht="16">
      <c r="A121" s="464"/>
    </row>
    <row r="122" spans="1:1" ht="16">
      <c r="A122" s="464"/>
    </row>
    <row r="123" spans="1:1" ht="16">
      <c r="A123" s="464"/>
    </row>
    <row r="124" spans="1:1" ht="16">
      <c r="A124" s="464"/>
    </row>
    <row r="125" spans="1:1" ht="16">
      <c r="A125" s="464"/>
    </row>
    <row r="126" spans="1:1" ht="16">
      <c r="A126" s="464"/>
    </row>
    <row r="127" spans="1:1" ht="16">
      <c r="A127" s="464"/>
    </row>
    <row r="128" spans="1:1" ht="16">
      <c r="A128" s="464"/>
    </row>
    <row r="129" spans="1:1" ht="16">
      <c r="A129" s="464"/>
    </row>
    <row r="130" spans="1:1" ht="16">
      <c r="A130" s="464"/>
    </row>
    <row r="131" spans="1:1" ht="16">
      <c r="A131" s="464"/>
    </row>
    <row r="132" spans="1:1" ht="16">
      <c r="A132" s="464"/>
    </row>
    <row r="133" spans="1:1" ht="16">
      <c r="A133" s="464"/>
    </row>
    <row r="134" spans="1:1" ht="16">
      <c r="A134" s="464"/>
    </row>
    <row r="135" spans="1:1" ht="16">
      <c r="A135" s="464"/>
    </row>
    <row r="136" spans="1:1" ht="16">
      <c r="A136" s="464"/>
    </row>
    <row r="137" spans="1:1" ht="16">
      <c r="A137" s="464"/>
    </row>
    <row r="138" spans="1:1" ht="16">
      <c r="A138" s="464"/>
    </row>
    <row r="139" spans="1:1" ht="16">
      <c r="A139" s="464"/>
    </row>
    <row r="140" spans="1:1" ht="16">
      <c r="A140" s="464"/>
    </row>
    <row r="141" spans="1:1" ht="16">
      <c r="A141" s="464"/>
    </row>
    <row r="142" spans="1:1" ht="16">
      <c r="A142" s="464"/>
    </row>
    <row r="143" spans="1:1" ht="16">
      <c r="A143" s="464"/>
    </row>
    <row r="144" spans="1:1" ht="16">
      <c r="A144" s="464"/>
    </row>
    <row r="145" spans="1:1" ht="16">
      <c r="A145" s="464"/>
    </row>
    <row r="146" spans="1:1" ht="16">
      <c r="A146" s="464"/>
    </row>
    <row r="147" spans="1:1" ht="16">
      <c r="A147" s="464"/>
    </row>
    <row r="148" spans="1:1" ht="16">
      <c r="A148" s="464"/>
    </row>
    <row r="149" spans="1:1" ht="16">
      <c r="A149" s="464"/>
    </row>
    <row r="150" spans="1:1" ht="16">
      <c r="A150" s="464"/>
    </row>
    <row r="151" spans="1:1" ht="16">
      <c r="A151" s="464"/>
    </row>
    <row r="152" spans="1:1" ht="16">
      <c r="A152" s="464"/>
    </row>
    <row r="153" spans="1:1" ht="16">
      <c r="A153" s="464"/>
    </row>
    <row r="154" spans="1:1" ht="16">
      <c r="A154" s="464"/>
    </row>
    <row r="155" spans="1:1" ht="16">
      <c r="A155" s="464"/>
    </row>
    <row r="156" spans="1:1" ht="16">
      <c r="A156" s="464"/>
    </row>
    <row r="157" spans="1:1" ht="16">
      <c r="A157" s="464"/>
    </row>
    <row r="158" spans="1:1" ht="16">
      <c r="A158" s="464"/>
    </row>
    <row r="159" spans="1:1" ht="16">
      <c r="A159" s="464"/>
    </row>
    <row r="160" spans="1:1" ht="16">
      <c r="A160" s="464"/>
    </row>
    <row r="161" spans="1:1" ht="16">
      <c r="A161" s="464"/>
    </row>
    <row r="162" spans="1:1" ht="16">
      <c r="A162" s="464"/>
    </row>
    <row r="163" spans="1:1" ht="16">
      <c r="A163" s="464"/>
    </row>
    <row r="164" spans="1:1" ht="16">
      <c r="A164" s="464"/>
    </row>
    <row r="165" spans="1:1" ht="16">
      <c r="A165" s="464"/>
    </row>
    <row r="166" spans="1:1" ht="16">
      <c r="A166" s="464"/>
    </row>
    <row r="167" spans="1:1" ht="16">
      <c r="A167" s="464"/>
    </row>
    <row r="168" spans="1:1" ht="16">
      <c r="A168" s="464"/>
    </row>
    <row r="169" spans="1:1" ht="16">
      <c r="A169" s="464"/>
    </row>
    <row r="170" spans="1:1" ht="16">
      <c r="A170" s="464"/>
    </row>
    <row r="171" spans="1:1" ht="16">
      <c r="A171" s="464"/>
    </row>
    <row r="172" spans="1:1" ht="16">
      <c r="A172" s="464"/>
    </row>
    <row r="173" spans="1:1" ht="16">
      <c r="A173" s="464"/>
    </row>
    <row r="174" spans="1:1" ht="16">
      <c r="A174" s="464"/>
    </row>
    <row r="175" spans="1:1" ht="16">
      <c r="A175" s="464"/>
    </row>
    <row r="176" spans="1:1" ht="16">
      <c r="A176" s="464"/>
    </row>
    <row r="177" spans="1:1" ht="16">
      <c r="A177" s="464"/>
    </row>
    <row r="178" spans="1:1" ht="16">
      <c r="A178" s="464"/>
    </row>
    <row r="179" spans="1:1" ht="16">
      <c r="A179" s="464"/>
    </row>
    <row r="180" spans="1:1" ht="16">
      <c r="A180" s="464"/>
    </row>
    <row r="181" spans="1:1" ht="16">
      <c r="A181" s="464"/>
    </row>
    <row r="182" spans="1:1" ht="16">
      <c r="A182" s="464"/>
    </row>
    <row r="183" spans="1:1" ht="16">
      <c r="A183" s="464"/>
    </row>
    <row r="184" spans="1:1" ht="16">
      <c r="A184" s="464"/>
    </row>
    <row r="185" spans="1:1" ht="16">
      <c r="A185" s="464"/>
    </row>
    <row r="186" spans="1:1" ht="16">
      <c r="A186" s="464"/>
    </row>
    <row r="187" spans="1:1" ht="16">
      <c r="A187" s="464"/>
    </row>
    <row r="188" spans="1:1" ht="16">
      <c r="A188" s="464"/>
    </row>
    <row r="189" spans="1:1" ht="16">
      <c r="A189" s="464"/>
    </row>
    <row r="190" spans="1:1" ht="16">
      <c r="A190" s="464"/>
    </row>
    <row r="191" spans="1:1" ht="16">
      <c r="A191" s="464"/>
    </row>
    <row r="192" spans="1:1" ht="16">
      <c r="A192" s="464"/>
    </row>
    <row r="193" spans="1:1" ht="16">
      <c r="A193" s="464"/>
    </row>
    <row r="194" spans="1:1" ht="16">
      <c r="A194" s="464"/>
    </row>
    <row r="195" spans="1:1" ht="16">
      <c r="A195" s="464"/>
    </row>
    <row r="196" spans="1:1" ht="16">
      <c r="A196" s="464"/>
    </row>
    <row r="197" spans="1:1" ht="16">
      <c r="A197" s="464"/>
    </row>
    <row r="198" spans="1:1" ht="16">
      <c r="A198" s="464"/>
    </row>
    <row r="199" spans="1:1" ht="16">
      <c r="A199" s="464"/>
    </row>
    <row r="200" spans="1:1" ht="16">
      <c r="A200" s="464"/>
    </row>
    <row r="201" spans="1:1" ht="16">
      <c r="A201" s="464"/>
    </row>
    <row r="202" spans="1:1" ht="16">
      <c r="A202" s="464"/>
    </row>
    <row r="203" spans="1:1" ht="16">
      <c r="A203" s="464"/>
    </row>
    <row r="204" spans="1:1" ht="16">
      <c r="A204" s="464"/>
    </row>
    <row r="205" spans="1:1" ht="16">
      <c r="A205" s="464"/>
    </row>
    <row r="206" spans="1:1" ht="16">
      <c r="A206" s="464"/>
    </row>
    <row r="207" spans="1:1" ht="16">
      <c r="A207" s="464"/>
    </row>
    <row r="208" spans="1:1" ht="16">
      <c r="A208" s="464"/>
    </row>
    <row r="209" spans="1:1" ht="16">
      <c r="A209" s="464"/>
    </row>
    <row r="210" spans="1:1" ht="16">
      <c r="A210" s="464"/>
    </row>
    <row r="211" spans="1:1" ht="16">
      <c r="A211" s="464"/>
    </row>
    <row r="212" spans="1:1" ht="16">
      <c r="A212" s="464"/>
    </row>
    <row r="213" spans="1:1" ht="16">
      <c r="A213" s="464"/>
    </row>
    <row r="214" spans="1:1" ht="16">
      <c r="A214" s="464"/>
    </row>
    <row r="215" spans="1:1" ht="16">
      <c r="A215" s="464"/>
    </row>
    <row r="216" spans="1:1" ht="16">
      <c r="A216" s="464"/>
    </row>
    <row r="217" spans="1:1" ht="16">
      <c r="A217" s="464"/>
    </row>
    <row r="218" spans="1:1" ht="16">
      <c r="A218" s="464"/>
    </row>
    <row r="219" spans="1:1" ht="16">
      <c r="A219" s="464"/>
    </row>
    <row r="220" spans="1:1" ht="16">
      <c r="A220" s="464"/>
    </row>
    <row r="221" spans="1:1" ht="16">
      <c r="A221" s="464"/>
    </row>
    <row r="222" spans="1:1" ht="16">
      <c r="A222" s="464"/>
    </row>
    <row r="223" spans="1:1" ht="16">
      <c r="A223" s="464"/>
    </row>
    <row r="224" spans="1:1" ht="16">
      <c r="A224" s="464"/>
    </row>
    <row r="225" spans="1:1" ht="16">
      <c r="A225" s="464"/>
    </row>
    <row r="226" spans="1:1" ht="16">
      <c r="A226" s="464"/>
    </row>
    <row r="227" spans="1:1" ht="16">
      <c r="A227" s="464"/>
    </row>
    <row r="228" spans="1:1" ht="16">
      <c r="A228" s="464"/>
    </row>
    <row r="229" spans="1:1" ht="16">
      <c r="A229" s="464"/>
    </row>
    <row r="230" spans="1:1" ht="16">
      <c r="A230" s="464"/>
    </row>
    <row r="231" spans="1:1" ht="16">
      <c r="A231" s="464"/>
    </row>
    <row r="232" spans="1:1" ht="16">
      <c r="A232" s="464"/>
    </row>
    <row r="233" spans="1:1" ht="16">
      <c r="A233" s="464"/>
    </row>
    <row r="234" spans="1:1" ht="16">
      <c r="A234" s="464"/>
    </row>
    <row r="235" spans="1:1" ht="16">
      <c r="A235" s="464"/>
    </row>
    <row r="236" spans="1:1" ht="16">
      <c r="A236" s="464"/>
    </row>
    <row r="237" spans="1:1" ht="16">
      <c r="A237" s="464"/>
    </row>
    <row r="238" spans="1:1" ht="16">
      <c r="A238" s="464"/>
    </row>
    <row r="239" spans="1:1" ht="16">
      <c r="A239" s="464"/>
    </row>
    <row r="240" spans="1:1" ht="16">
      <c r="A240" s="464"/>
    </row>
    <row r="241" spans="1:1" ht="16">
      <c r="A241" s="464"/>
    </row>
    <row r="242" spans="1:1" ht="16">
      <c r="A242" s="464"/>
    </row>
    <row r="243" spans="1:1" ht="16">
      <c r="A243" s="464"/>
    </row>
    <row r="244" spans="1:1" ht="16">
      <c r="A244" s="464"/>
    </row>
    <row r="245" spans="1:1" ht="16">
      <c r="A245" s="464"/>
    </row>
    <row r="246" spans="1:1" ht="16">
      <c r="A246" s="464"/>
    </row>
    <row r="247" spans="1:1" ht="16">
      <c r="A247" s="464"/>
    </row>
    <row r="248" spans="1:1" ht="16">
      <c r="A248" s="464"/>
    </row>
    <row r="249" spans="1:1" ht="16">
      <c r="A249" s="464"/>
    </row>
    <row r="250" spans="1:1" ht="16">
      <c r="A250" s="464"/>
    </row>
    <row r="251" spans="1:1" ht="16">
      <c r="A251" s="464"/>
    </row>
    <row r="252" spans="1:1" ht="16">
      <c r="A252" s="464"/>
    </row>
    <row r="253" spans="1:1" ht="16">
      <c r="A253" s="464"/>
    </row>
    <row r="254" spans="1:1" ht="16">
      <c r="A254" s="464"/>
    </row>
    <row r="255" spans="1:1" ht="16">
      <c r="A255" s="464"/>
    </row>
    <row r="256" spans="1:1" ht="16">
      <c r="A256" s="464"/>
    </row>
    <row r="257" spans="1:1" ht="16">
      <c r="A257" s="464"/>
    </row>
    <row r="258" spans="1:1" ht="16">
      <c r="A258" s="464"/>
    </row>
    <row r="259" spans="1:1" ht="16">
      <c r="A259" s="464"/>
    </row>
    <row r="260" spans="1:1" ht="16">
      <c r="A260" s="464"/>
    </row>
    <row r="261" spans="1:1" ht="16">
      <c r="A261" s="464"/>
    </row>
    <row r="262" spans="1:1" ht="16">
      <c r="A262" s="464"/>
    </row>
    <row r="263" spans="1:1" ht="16">
      <c r="A263" s="464"/>
    </row>
    <row r="264" spans="1:1" ht="16">
      <c r="A264" s="464"/>
    </row>
    <row r="265" spans="1:1" ht="16">
      <c r="A265" s="464"/>
    </row>
    <row r="266" spans="1:1" ht="16">
      <c r="A266" s="464"/>
    </row>
    <row r="267" spans="1:1" ht="16">
      <c r="A267" s="464"/>
    </row>
    <row r="268" spans="1:1" ht="16">
      <c r="A268" s="464"/>
    </row>
    <row r="269" spans="1:1" ht="16">
      <c r="A269" s="464"/>
    </row>
    <row r="270" spans="1:1" ht="16">
      <c r="A270" s="464"/>
    </row>
    <row r="271" spans="1:1" ht="16">
      <c r="A271" s="464"/>
    </row>
    <row r="272" spans="1:1" ht="16">
      <c r="A272" s="464"/>
    </row>
    <row r="273" spans="1:1" ht="16">
      <c r="A273" s="464"/>
    </row>
    <row r="274" spans="1:1" ht="16">
      <c r="A274" s="464"/>
    </row>
    <row r="275" spans="1:1" ht="16">
      <c r="A275" s="464"/>
    </row>
    <row r="276" spans="1:1" ht="16">
      <c r="A276" s="464"/>
    </row>
    <row r="277" spans="1:1" ht="16">
      <c r="A277" s="464"/>
    </row>
    <row r="278" spans="1:1" ht="16">
      <c r="A278" s="464"/>
    </row>
    <row r="279" spans="1:1" ht="16">
      <c r="A279" s="464"/>
    </row>
    <row r="280" spans="1:1" ht="16">
      <c r="A280" s="464"/>
    </row>
    <row r="281" spans="1:1" ht="16">
      <c r="A281" s="464"/>
    </row>
    <row r="282" spans="1:1" ht="16">
      <c r="A282" s="464"/>
    </row>
    <row r="283" spans="1:1" ht="16">
      <c r="A283" s="464"/>
    </row>
    <row r="284" spans="1:1" ht="16">
      <c r="A284" s="464"/>
    </row>
    <row r="285" spans="1:1" ht="16">
      <c r="A285" s="464"/>
    </row>
    <row r="286" spans="1:1" ht="16">
      <c r="A286" s="464"/>
    </row>
    <row r="287" spans="1:1" ht="16">
      <c r="A287" s="464"/>
    </row>
    <row r="288" spans="1:1" ht="16">
      <c r="A288" s="464"/>
    </row>
    <row r="289" spans="1:1" ht="16">
      <c r="A289" s="464"/>
    </row>
    <row r="290" spans="1:1" ht="16">
      <c r="A290" s="464"/>
    </row>
    <row r="291" spans="1:1" ht="16">
      <c r="A291" s="464"/>
    </row>
    <row r="292" spans="1:1" ht="16">
      <c r="A292" s="464"/>
    </row>
    <row r="293" spans="1:1" ht="16">
      <c r="A293" s="464"/>
    </row>
    <row r="294" spans="1:1" ht="16">
      <c r="A294" s="464"/>
    </row>
    <row r="295" spans="1:1" ht="16">
      <c r="A295" s="464"/>
    </row>
    <row r="296" spans="1:1" ht="16">
      <c r="A296" s="464"/>
    </row>
    <row r="297" spans="1:1" ht="16">
      <c r="A297" s="464"/>
    </row>
    <row r="298" spans="1:1" ht="16">
      <c r="A298" s="464"/>
    </row>
    <row r="299" spans="1:1" ht="16">
      <c r="A299" s="464"/>
    </row>
    <row r="300" spans="1:1" ht="16">
      <c r="A300" s="464"/>
    </row>
    <row r="301" spans="1:1" ht="16">
      <c r="A301" s="464"/>
    </row>
    <row r="302" spans="1:1" ht="16">
      <c r="A302" s="464"/>
    </row>
    <row r="303" spans="1:1" ht="16">
      <c r="A303" s="464"/>
    </row>
    <row r="304" spans="1:1" ht="16">
      <c r="A304" s="464"/>
    </row>
    <row r="305" spans="1:1" ht="16">
      <c r="A305" s="464"/>
    </row>
    <row r="306" spans="1:1" ht="16">
      <c r="A306" s="464"/>
    </row>
    <row r="307" spans="1:1" ht="16">
      <c r="A307" s="464"/>
    </row>
    <row r="308" spans="1:1" ht="16">
      <c r="A308" s="464"/>
    </row>
    <row r="309" spans="1:1" ht="16">
      <c r="A309" s="464"/>
    </row>
    <row r="310" spans="1:1" ht="16">
      <c r="A310" s="464"/>
    </row>
    <row r="311" spans="1:1" ht="16">
      <c r="A311" s="464"/>
    </row>
    <row r="312" spans="1:1" ht="16">
      <c r="A312" s="464"/>
    </row>
    <row r="313" spans="1:1" ht="16">
      <c r="A313" s="464"/>
    </row>
    <row r="314" spans="1:1" ht="16">
      <c r="A314" s="464"/>
    </row>
    <row r="315" spans="1:1" ht="16">
      <c r="A315" s="464"/>
    </row>
    <row r="316" spans="1:1" ht="16">
      <c r="A316" s="464"/>
    </row>
    <row r="317" spans="1:1" ht="16">
      <c r="A317" s="464"/>
    </row>
    <row r="318" spans="1:1" ht="16">
      <c r="A318" s="464"/>
    </row>
    <row r="319" spans="1:1" ht="16">
      <c r="A319" s="464"/>
    </row>
    <row r="320" spans="1:1" ht="16">
      <c r="A320" s="464"/>
    </row>
    <row r="321" spans="1:1" ht="16">
      <c r="A321" s="464"/>
    </row>
    <row r="322" spans="1:1" ht="16">
      <c r="A322" s="464"/>
    </row>
    <row r="323" spans="1:1" ht="16">
      <c r="A323" s="464"/>
    </row>
    <row r="324" spans="1:1" ht="16">
      <c r="A324" s="464"/>
    </row>
    <row r="325" spans="1:1" ht="16">
      <c r="A325" s="464"/>
    </row>
    <row r="326" spans="1:1" ht="16">
      <c r="A326" s="464"/>
    </row>
    <row r="327" spans="1:1" ht="16">
      <c r="A327" s="464"/>
    </row>
    <row r="328" spans="1:1" ht="16">
      <c r="A328" s="464"/>
    </row>
    <row r="329" spans="1:1" ht="16">
      <c r="A329" s="464"/>
    </row>
    <row r="330" spans="1:1" ht="16">
      <c r="A330" s="464"/>
    </row>
    <row r="331" spans="1:1" ht="16">
      <c r="A331" s="464"/>
    </row>
    <row r="332" spans="1:1" ht="16">
      <c r="A332" s="464"/>
    </row>
    <row r="333" spans="1:1" ht="16">
      <c r="A333" s="464"/>
    </row>
    <row r="334" spans="1:1" ht="16">
      <c r="A334" s="464"/>
    </row>
    <row r="335" spans="1:1" ht="16">
      <c r="A335" s="464"/>
    </row>
    <row r="336" spans="1:1" ht="16">
      <c r="A336" s="464"/>
    </row>
    <row r="337" spans="1:1" ht="16">
      <c r="A337" s="464"/>
    </row>
    <row r="338" spans="1:1" ht="16">
      <c r="A338" s="464"/>
    </row>
    <row r="339" spans="1:1" ht="16">
      <c r="A339" s="464"/>
    </row>
    <row r="340" spans="1:1" ht="16">
      <c r="A340" s="464"/>
    </row>
    <row r="341" spans="1:1" ht="16">
      <c r="A341" s="464"/>
    </row>
    <row r="342" spans="1:1" ht="16">
      <c r="A342" s="464"/>
    </row>
    <row r="343" spans="1:1" ht="16">
      <c r="A343" s="464"/>
    </row>
    <row r="344" spans="1:1" ht="16">
      <c r="A344" s="464"/>
    </row>
    <row r="345" spans="1:1" ht="16">
      <c r="A345" s="464"/>
    </row>
    <row r="346" spans="1:1" ht="16">
      <c r="A346" s="464"/>
    </row>
    <row r="347" spans="1:1" ht="16">
      <c r="A347" s="464"/>
    </row>
    <row r="348" spans="1:1" ht="16">
      <c r="A348" s="464"/>
    </row>
    <row r="349" spans="1:1" ht="16">
      <c r="A349" s="464"/>
    </row>
    <row r="350" spans="1:1" ht="16">
      <c r="A350" s="464"/>
    </row>
    <row r="351" spans="1:1" ht="16">
      <c r="A351" s="464"/>
    </row>
    <row r="352" spans="1:1" ht="16">
      <c r="A352" s="464"/>
    </row>
    <row r="353" spans="1:1" ht="16">
      <c r="A353" s="464"/>
    </row>
    <row r="354" spans="1:1" ht="16">
      <c r="A354" s="464"/>
    </row>
    <row r="355" spans="1:1" ht="16">
      <c r="A355" s="464"/>
    </row>
    <row r="356" spans="1:1" ht="16">
      <c r="A356" s="464"/>
    </row>
    <row r="357" spans="1:1" ht="16">
      <c r="A357" s="464"/>
    </row>
    <row r="358" spans="1:1" ht="16">
      <c r="A358" s="464"/>
    </row>
    <row r="359" spans="1:1" ht="16">
      <c r="A359" s="464"/>
    </row>
    <row r="360" spans="1:1" ht="16">
      <c r="A360" s="464"/>
    </row>
    <row r="361" spans="1:1" ht="16">
      <c r="A361" s="464"/>
    </row>
    <row r="362" spans="1:1" ht="16">
      <c r="A362" s="464"/>
    </row>
    <row r="363" spans="1:1" ht="16">
      <c r="A363" s="464"/>
    </row>
    <row r="364" spans="1:1" ht="16">
      <c r="A364" s="464"/>
    </row>
    <row r="365" spans="1:1" ht="16">
      <c r="A365" s="464"/>
    </row>
    <row r="366" spans="1:1" ht="16">
      <c r="A366" s="464"/>
    </row>
    <row r="367" spans="1:1" ht="16">
      <c r="A367" s="464"/>
    </row>
    <row r="368" spans="1:1" ht="16">
      <c r="A368" s="464"/>
    </row>
    <row r="369" spans="1:1" ht="16">
      <c r="A369" s="464"/>
    </row>
    <row r="370" spans="1:1" ht="16">
      <c r="A370" s="464"/>
    </row>
    <row r="371" spans="1:1" ht="16">
      <c r="A371" s="464"/>
    </row>
    <row r="372" spans="1:1" ht="16">
      <c r="A372" s="464"/>
    </row>
    <row r="373" spans="1:1" ht="16">
      <c r="A373" s="464"/>
    </row>
    <row r="374" spans="1:1" ht="16">
      <c r="A374" s="464"/>
    </row>
    <row r="375" spans="1:1" ht="16">
      <c r="A375" s="464"/>
    </row>
    <row r="376" spans="1:1" ht="16">
      <c r="A376" s="464"/>
    </row>
    <row r="377" spans="1:1" ht="16">
      <c r="A377" s="464"/>
    </row>
    <row r="378" spans="1:1" ht="16">
      <c r="A378" s="464"/>
    </row>
    <row r="379" spans="1:1" ht="16">
      <c r="A379" s="464"/>
    </row>
    <row r="380" spans="1:1" ht="16">
      <c r="A380" s="464"/>
    </row>
    <row r="381" spans="1:1" ht="16">
      <c r="A381" s="464"/>
    </row>
    <row r="382" spans="1:1" ht="16">
      <c r="A382" s="464"/>
    </row>
    <row r="383" spans="1:1" ht="16">
      <c r="A383" s="464"/>
    </row>
    <row r="384" spans="1:1" ht="16">
      <c r="A384" s="464"/>
    </row>
    <row r="385" spans="1:1" ht="16">
      <c r="A385" s="464"/>
    </row>
    <row r="386" spans="1:1" ht="16">
      <c r="A386" s="464"/>
    </row>
    <row r="387" spans="1:1" ht="16">
      <c r="A387" s="464"/>
    </row>
    <row r="388" spans="1:1" ht="16">
      <c r="A388" s="464"/>
    </row>
    <row r="389" spans="1:1" ht="16">
      <c r="A389" s="464"/>
    </row>
    <row r="390" spans="1:1" ht="16">
      <c r="A390" s="464"/>
    </row>
    <row r="391" spans="1:1" ht="16">
      <c r="A391" s="464"/>
    </row>
    <row r="392" spans="1:1" ht="16">
      <c r="A392" s="464"/>
    </row>
    <row r="393" spans="1:1" ht="16">
      <c r="A393" s="464"/>
    </row>
    <row r="394" spans="1:1" ht="16">
      <c r="A394" s="464"/>
    </row>
    <row r="395" spans="1:1" ht="16">
      <c r="A395" s="464"/>
    </row>
    <row r="396" spans="1:1" ht="16">
      <c r="A396" s="464"/>
    </row>
    <row r="397" spans="1:1" ht="16">
      <c r="A397" s="464"/>
    </row>
    <row r="398" spans="1:1" ht="16">
      <c r="A398" s="464"/>
    </row>
    <row r="399" spans="1:1" ht="16">
      <c r="A399" s="464"/>
    </row>
    <row r="400" spans="1:1" ht="16">
      <c r="A400" s="464"/>
    </row>
    <row r="401" spans="1:1" ht="16">
      <c r="A401" s="464"/>
    </row>
    <row r="402" spans="1:1" ht="16">
      <c r="A402" s="464"/>
    </row>
    <row r="403" spans="1:1" ht="16">
      <c r="A403" s="464"/>
    </row>
    <row r="404" spans="1:1" ht="16">
      <c r="A404" s="464"/>
    </row>
    <row r="405" spans="1:1" ht="16">
      <c r="A405" s="464"/>
    </row>
    <row r="406" spans="1:1" ht="16">
      <c r="A406" s="464"/>
    </row>
    <row r="407" spans="1:1" ht="16">
      <c r="A407" s="464"/>
    </row>
    <row r="408" spans="1:1" ht="16">
      <c r="A408" s="464"/>
    </row>
    <row r="409" spans="1:1" ht="16">
      <c r="A409" s="464"/>
    </row>
    <row r="410" spans="1:1" ht="16">
      <c r="A410" s="464"/>
    </row>
    <row r="411" spans="1:1" ht="16">
      <c r="A411" s="464"/>
    </row>
    <row r="412" spans="1:1" ht="16">
      <c r="A412" s="464"/>
    </row>
    <row r="413" spans="1:1" ht="16">
      <c r="A413" s="464"/>
    </row>
    <row r="414" spans="1:1" ht="16">
      <c r="A414" s="464"/>
    </row>
    <row r="415" spans="1:1" ht="16">
      <c r="A415" s="464"/>
    </row>
    <row r="416" spans="1:1" ht="16">
      <c r="A416" s="464"/>
    </row>
    <row r="417" spans="1:1" ht="16">
      <c r="A417" s="464"/>
    </row>
    <row r="418" spans="1:1" ht="16">
      <c r="A418" s="464"/>
    </row>
    <row r="419" spans="1:1" ht="16">
      <c r="A419" s="464"/>
    </row>
    <row r="420" spans="1:1" ht="16">
      <c r="A420" s="464"/>
    </row>
    <row r="421" spans="1:1" ht="16">
      <c r="A421" s="464"/>
    </row>
    <row r="422" spans="1:1" ht="16">
      <c r="A422" s="464"/>
    </row>
    <row r="423" spans="1:1" ht="16">
      <c r="A423" s="464"/>
    </row>
    <row r="424" spans="1:1" ht="16">
      <c r="A424" s="464"/>
    </row>
    <row r="425" spans="1:1" ht="16">
      <c r="A425" s="464"/>
    </row>
    <row r="426" spans="1:1" ht="16">
      <c r="A426" s="464"/>
    </row>
    <row r="427" spans="1:1" ht="16">
      <c r="A427" s="464"/>
    </row>
    <row r="428" spans="1:1" ht="16">
      <c r="A428" s="464"/>
    </row>
    <row r="429" spans="1:1" ht="16">
      <c r="A429" s="464"/>
    </row>
    <row r="430" spans="1:1" ht="16">
      <c r="A430" s="464"/>
    </row>
    <row r="431" spans="1:1" ht="16">
      <c r="A431" s="464"/>
    </row>
    <row r="432" spans="1:1" ht="16">
      <c r="A432" s="464"/>
    </row>
    <row r="433" spans="1:1" ht="16">
      <c r="A433" s="464"/>
    </row>
    <row r="434" spans="1:1" ht="16">
      <c r="A434" s="464"/>
    </row>
    <row r="435" spans="1:1" ht="16">
      <c r="A435" s="464"/>
    </row>
    <row r="436" spans="1:1" ht="16">
      <c r="A436" s="464"/>
    </row>
    <row r="437" spans="1:1" ht="16">
      <c r="A437" s="464"/>
    </row>
    <row r="438" spans="1:1" ht="16">
      <c r="A438" s="464"/>
    </row>
    <row r="439" spans="1:1" ht="16">
      <c r="A439" s="464"/>
    </row>
    <row r="440" spans="1:1" ht="16">
      <c r="A440" s="464"/>
    </row>
    <row r="441" spans="1:1" ht="16">
      <c r="A441" s="464"/>
    </row>
    <row r="442" spans="1:1" ht="16">
      <c r="A442" s="464"/>
    </row>
    <row r="443" spans="1:1" ht="16">
      <c r="A443" s="464"/>
    </row>
    <row r="444" spans="1:1" ht="16">
      <c r="A444" s="464"/>
    </row>
    <row r="445" spans="1:1" ht="16">
      <c r="A445" s="464"/>
    </row>
    <row r="446" spans="1:1" ht="16">
      <c r="A446" s="464"/>
    </row>
    <row r="447" spans="1:1" ht="16">
      <c r="A447" s="464"/>
    </row>
    <row r="448" spans="1:1" ht="16">
      <c r="A448" s="464"/>
    </row>
    <row r="449" spans="1:1" ht="16">
      <c r="A449" s="464"/>
    </row>
    <row r="450" spans="1:1" ht="16">
      <c r="A450" s="464"/>
    </row>
    <row r="451" spans="1:1" ht="16">
      <c r="A451" s="464"/>
    </row>
    <row r="452" spans="1:1" ht="16">
      <c r="A452" s="464"/>
    </row>
    <row r="453" spans="1:1" ht="16">
      <c r="A453" s="464"/>
    </row>
    <row r="454" spans="1:1" ht="16">
      <c r="A454" s="464"/>
    </row>
    <row r="455" spans="1:1" ht="16">
      <c r="A455" s="464"/>
    </row>
    <row r="456" spans="1:1" ht="16">
      <c r="A456" s="464"/>
    </row>
    <row r="457" spans="1:1" ht="16">
      <c r="A457" s="464"/>
    </row>
    <row r="458" spans="1:1" ht="16">
      <c r="A458" s="464"/>
    </row>
    <row r="459" spans="1:1" ht="16">
      <c r="A459" s="464"/>
    </row>
    <row r="460" spans="1:1" ht="16">
      <c r="A460" s="464"/>
    </row>
    <row r="461" spans="1:1" ht="16">
      <c r="A461" s="464"/>
    </row>
    <row r="462" spans="1:1" ht="16">
      <c r="A462" s="464"/>
    </row>
    <row r="463" spans="1:1" ht="16">
      <c r="A463" s="464"/>
    </row>
    <row r="464" spans="1:1" ht="16">
      <c r="A464" s="464"/>
    </row>
    <row r="465" spans="1:1" ht="16">
      <c r="A465" s="464"/>
    </row>
    <row r="466" spans="1:1" ht="16">
      <c r="A466" s="464"/>
    </row>
    <row r="467" spans="1:1" ht="16">
      <c r="A467" s="464"/>
    </row>
    <row r="468" spans="1:1" ht="16">
      <c r="A468" s="464"/>
    </row>
    <row r="469" spans="1:1" ht="16">
      <c r="A469" s="464"/>
    </row>
    <row r="470" spans="1:1" ht="16">
      <c r="A470" s="464"/>
    </row>
    <row r="471" spans="1:1" ht="16">
      <c r="A471" s="464"/>
    </row>
    <row r="472" spans="1:1" ht="16">
      <c r="A472" s="464"/>
    </row>
    <row r="473" spans="1:1" ht="16">
      <c r="A473" s="464"/>
    </row>
    <row r="474" spans="1:1" ht="16">
      <c r="A474" s="464"/>
    </row>
    <row r="475" spans="1:1" ht="16">
      <c r="A475" s="464"/>
    </row>
    <row r="476" spans="1:1" ht="16">
      <c r="A476" s="464"/>
    </row>
    <row r="477" spans="1:1" ht="16">
      <c r="A477" s="464"/>
    </row>
    <row r="478" spans="1:1" ht="16">
      <c r="A478" s="464"/>
    </row>
    <row r="479" spans="1:1" ht="16">
      <c r="A479" s="464"/>
    </row>
    <row r="480" spans="1:1" ht="16">
      <c r="A480" s="464"/>
    </row>
    <row r="481" spans="1:1" ht="16">
      <c r="A481" s="464"/>
    </row>
    <row r="482" spans="1:1" ht="16">
      <c r="A482" s="464"/>
    </row>
    <row r="483" spans="1:1" ht="16">
      <c r="A483" s="464"/>
    </row>
    <row r="484" spans="1:1" ht="16">
      <c r="A484" s="464"/>
    </row>
    <row r="485" spans="1:1" ht="16">
      <c r="A485" s="464"/>
    </row>
    <row r="486" spans="1:1" ht="16">
      <c r="A486" s="464"/>
    </row>
    <row r="487" spans="1:1" ht="16">
      <c r="A487" s="464"/>
    </row>
    <row r="488" spans="1:1" ht="16">
      <c r="A488" s="464"/>
    </row>
    <row r="489" spans="1:1" ht="16">
      <c r="A489" s="464"/>
    </row>
    <row r="490" spans="1:1" ht="16">
      <c r="A490" s="464"/>
    </row>
    <row r="491" spans="1:1" ht="16">
      <c r="A491" s="464"/>
    </row>
    <row r="492" spans="1:1" ht="16">
      <c r="A492" s="464"/>
    </row>
    <row r="493" spans="1:1" ht="16">
      <c r="A493" s="464"/>
    </row>
    <row r="494" spans="1:1" ht="16">
      <c r="A494" s="464"/>
    </row>
    <row r="495" spans="1:1" ht="16">
      <c r="A495" s="464"/>
    </row>
    <row r="496" spans="1:1" ht="16">
      <c r="A496" s="464"/>
    </row>
    <row r="497" spans="1:1" ht="16">
      <c r="A497" s="464"/>
    </row>
    <row r="498" spans="1:1" ht="16">
      <c r="A498" s="464"/>
    </row>
    <row r="499" spans="1:1" ht="16">
      <c r="A499" s="464"/>
    </row>
    <row r="500" spans="1:1" ht="16">
      <c r="A500" s="464"/>
    </row>
    <row r="501" spans="1:1" ht="16">
      <c r="A501" s="464"/>
    </row>
    <row r="502" spans="1:1" ht="16">
      <c r="A502" s="464"/>
    </row>
    <row r="503" spans="1:1" ht="16">
      <c r="A503" s="464"/>
    </row>
    <row r="504" spans="1:1" ht="16">
      <c r="A504" s="464"/>
    </row>
    <row r="505" spans="1:1" ht="16">
      <c r="A505" s="464"/>
    </row>
    <row r="506" spans="1:1" ht="16">
      <c r="A506" s="464"/>
    </row>
    <row r="507" spans="1:1" ht="16">
      <c r="A507" s="464"/>
    </row>
    <row r="508" spans="1:1" ht="16">
      <c r="A508" s="464"/>
    </row>
    <row r="509" spans="1:1" ht="16">
      <c r="A509" s="464"/>
    </row>
    <row r="510" spans="1:1" ht="16">
      <c r="A510" s="464"/>
    </row>
    <row r="511" spans="1:1" ht="16">
      <c r="A511" s="464"/>
    </row>
    <row r="512" spans="1:1" ht="16">
      <c r="A512" s="464"/>
    </row>
    <row r="513" spans="1:1" ht="16">
      <c r="A513" s="464"/>
    </row>
    <row r="514" spans="1:1" ht="16">
      <c r="A514" s="464"/>
    </row>
    <row r="515" spans="1:1" ht="16">
      <c r="A515" s="464"/>
    </row>
    <row r="516" spans="1:1" ht="16">
      <c r="A516" s="464"/>
    </row>
    <row r="517" spans="1:1" ht="16">
      <c r="A517" s="464"/>
    </row>
    <row r="518" spans="1:1" ht="16">
      <c r="A518" s="464"/>
    </row>
    <row r="519" spans="1:1" ht="16">
      <c r="A519" s="464"/>
    </row>
    <row r="520" spans="1:1" ht="16">
      <c r="A520" s="464"/>
    </row>
    <row r="521" spans="1:1" ht="16">
      <c r="A521" s="464"/>
    </row>
    <row r="522" spans="1:1" ht="16">
      <c r="A522" s="464"/>
    </row>
    <row r="523" spans="1:1" ht="16">
      <c r="A523" s="464"/>
    </row>
    <row r="524" spans="1:1" ht="16">
      <c r="A524" s="464"/>
    </row>
    <row r="525" spans="1:1" ht="16">
      <c r="A525" s="464"/>
    </row>
    <row r="526" spans="1:1" ht="16">
      <c r="A526" s="464"/>
    </row>
    <row r="527" spans="1:1" ht="16">
      <c r="A527" s="464"/>
    </row>
    <row r="528" spans="1:1" ht="16">
      <c r="A528" s="464"/>
    </row>
    <row r="529" spans="1:1" ht="16">
      <c r="A529" s="464"/>
    </row>
    <row r="530" spans="1:1" ht="16">
      <c r="A530" s="464"/>
    </row>
    <row r="531" spans="1:1" ht="16">
      <c r="A531" s="464"/>
    </row>
    <row r="532" spans="1:1" ht="16">
      <c r="A532" s="464"/>
    </row>
    <row r="533" spans="1:1" ht="16">
      <c r="A533" s="464"/>
    </row>
    <row r="534" spans="1:1" ht="16">
      <c r="A534" s="464"/>
    </row>
    <row r="535" spans="1:1" ht="16">
      <c r="A535" s="464"/>
    </row>
    <row r="536" spans="1:1" ht="16">
      <c r="A536" s="464"/>
    </row>
    <row r="537" spans="1:1" ht="16">
      <c r="A537" s="464"/>
    </row>
    <row r="538" spans="1:1" ht="16">
      <c r="A538" s="464"/>
    </row>
    <row r="539" spans="1:1" ht="16">
      <c r="A539" s="464"/>
    </row>
    <row r="540" spans="1:1" ht="16">
      <c r="A540" s="464"/>
    </row>
    <row r="541" spans="1:1" ht="16">
      <c r="A541" s="464"/>
    </row>
    <row r="542" spans="1:1" ht="16">
      <c r="A542" s="464"/>
    </row>
    <row r="543" spans="1:1" ht="16">
      <c r="A543" s="464"/>
    </row>
    <row r="544" spans="1:1" ht="16">
      <c r="A544" s="464"/>
    </row>
    <row r="545" spans="1:1" ht="16">
      <c r="A545" s="464"/>
    </row>
    <row r="546" spans="1:1" ht="16">
      <c r="A546" s="464"/>
    </row>
    <row r="547" spans="1:1" ht="16">
      <c r="A547" s="464"/>
    </row>
    <row r="548" spans="1:1" ht="16">
      <c r="A548" s="464"/>
    </row>
    <row r="549" spans="1:1" ht="16">
      <c r="A549" s="464"/>
    </row>
    <row r="550" spans="1:1" ht="16">
      <c r="A550" s="464"/>
    </row>
    <row r="551" spans="1:1" ht="16">
      <c r="A551" s="464"/>
    </row>
    <row r="552" spans="1:1" ht="16">
      <c r="A552" s="464"/>
    </row>
    <row r="553" spans="1:1" ht="16">
      <c r="A553" s="464"/>
    </row>
    <row r="554" spans="1:1" ht="16">
      <c r="A554" s="464"/>
    </row>
    <row r="555" spans="1:1" ht="16">
      <c r="A555" s="464"/>
    </row>
    <row r="556" spans="1:1" ht="16">
      <c r="A556" s="464"/>
    </row>
    <row r="557" spans="1:1" ht="16">
      <c r="A557" s="464"/>
    </row>
    <row r="558" spans="1:1" ht="16">
      <c r="A558" s="464"/>
    </row>
    <row r="559" spans="1:1" ht="16">
      <c r="A559" s="464"/>
    </row>
    <row r="560" spans="1:1" ht="16">
      <c r="A560" s="464"/>
    </row>
    <row r="561" spans="1:1" ht="16">
      <c r="A561" s="464"/>
    </row>
    <row r="562" spans="1:1" ht="16">
      <c r="A562" s="464"/>
    </row>
    <row r="563" spans="1:1" ht="16">
      <c r="A563" s="464"/>
    </row>
    <row r="564" spans="1:1" ht="16">
      <c r="A564" s="464"/>
    </row>
    <row r="565" spans="1:1" ht="16">
      <c r="A565" s="464"/>
    </row>
    <row r="566" spans="1:1" ht="16">
      <c r="A566" s="464"/>
    </row>
    <row r="567" spans="1:1" ht="16">
      <c r="A567" s="464"/>
    </row>
    <row r="568" spans="1:1" ht="16">
      <c r="A568" s="464"/>
    </row>
    <row r="569" spans="1:1" ht="16">
      <c r="A569" s="464"/>
    </row>
    <row r="570" spans="1:1" ht="16">
      <c r="A570" s="464"/>
    </row>
    <row r="571" spans="1:1" ht="16">
      <c r="A571" s="464"/>
    </row>
    <row r="572" spans="1:1" ht="16">
      <c r="A572" s="464"/>
    </row>
    <row r="573" spans="1:1" ht="16">
      <c r="A573" s="464"/>
    </row>
    <row r="574" spans="1:1" ht="16">
      <c r="A574" s="464"/>
    </row>
    <row r="575" spans="1:1" ht="16">
      <c r="A575" s="464"/>
    </row>
    <row r="576" spans="1:1" ht="16">
      <c r="A576" s="464"/>
    </row>
    <row r="577" spans="1:1" ht="16">
      <c r="A577" s="464"/>
    </row>
    <row r="578" spans="1:1" ht="16">
      <c r="A578" s="464"/>
    </row>
    <row r="579" spans="1:1" ht="16">
      <c r="A579" s="464"/>
    </row>
    <row r="580" spans="1:1" ht="16">
      <c r="A580" s="464"/>
    </row>
    <row r="581" spans="1:1" ht="16">
      <c r="A581" s="464"/>
    </row>
    <row r="582" spans="1:1" ht="16">
      <c r="A582" s="464"/>
    </row>
    <row r="583" spans="1:1" ht="16">
      <c r="A583" s="464"/>
    </row>
    <row r="584" spans="1:1" ht="16">
      <c r="A584" s="464"/>
    </row>
    <row r="585" spans="1:1" ht="16">
      <c r="A585" s="464"/>
    </row>
    <row r="586" spans="1:1" ht="16">
      <c r="A586" s="464"/>
    </row>
    <row r="587" spans="1:1" ht="16">
      <c r="A587" s="464"/>
    </row>
    <row r="588" spans="1:1" ht="16">
      <c r="A588" s="464"/>
    </row>
    <row r="589" spans="1:1" ht="16">
      <c r="A589" s="464"/>
    </row>
    <row r="590" spans="1:1" ht="16">
      <c r="A590" s="464"/>
    </row>
    <row r="591" spans="1:1" ht="16">
      <c r="A591" s="464"/>
    </row>
    <row r="592" spans="1:1" ht="16">
      <c r="A592" s="464"/>
    </row>
    <row r="593" spans="1:1" ht="16">
      <c r="A593" s="464"/>
    </row>
    <row r="594" spans="1:1" ht="16">
      <c r="A594" s="464"/>
    </row>
    <row r="595" spans="1:1" ht="16">
      <c r="A595" s="464"/>
    </row>
    <row r="596" spans="1:1" ht="16">
      <c r="A596" s="464"/>
    </row>
    <row r="597" spans="1:1" ht="16">
      <c r="A597" s="464"/>
    </row>
    <row r="598" spans="1:1" ht="16">
      <c r="A598" s="464"/>
    </row>
    <row r="599" spans="1:1" ht="16">
      <c r="A599" s="464"/>
    </row>
    <row r="600" spans="1:1" ht="16">
      <c r="A600" s="464"/>
    </row>
    <row r="601" spans="1:1" ht="16">
      <c r="A601" s="464"/>
    </row>
    <row r="602" spans="1:1" ht="16">
      <c r="A602" s="464"/>
    </row>
    <row r="603" spans="1:1" ht="16">
      <c r="A603" s="464"/>
    </row>
    <row r="604" spans="1:1" ht="16">
      <c r="A604" s="464"/>
    </row>
    <row r="605" spans="1:1" ht="16">
      <c r="A605" s="464"/>
    </row>
    <row r="606" spans="1:1" ht="16">
      <c r="A606" s="464"/>
    </row>
    <row r="607" spans="1:1" ht="16">
      <c r="A607" s="464"/>
    </row>
    <row r="608" spans="1:1" ht="16">
      <c r="A608" s="464"/>
    </row>
    <row r="609" spans="1:1" ht="16">
      <c r="A609" s="464"/>
    </row>
    <row r="610" spans="1:1" ht="16">
      <c r="A610" s="464"/>
    </row>
    <row r="611" spans="1:1" ht="16">
      <c r="A611" s="464"/>
    </row>
    <row r="612" spans="1:1" ht="16">
      <c r="A612" s="464"/>
    </row>
    <row r="613" spans="1:1" ht="16">
      <c r="A613" s="464"/>
    </row>
    <row r="614" spans="1:1" ht="16">
      <c r="A614" s="464"/>
    </row>
    <row r="615" spans="1:1" ht="16">
      <c r="A615" s="464"/>
    </row>
    <row r="616" spans="1:1" ht="16">
      <c r="A616" s="464"/>
    </row>
    <row r="617" spans="1:1" ht="16">
      <c r="A617" s="464"/>
    </row>
    <row r="618" spans="1:1" ht="16">
      <c r="A618" s="464"/>
    </row>
    <row r="619" spans="1:1" ht="16">
      <c r="A619" s="464"/>
    </row>
    <row r="620" spans="1:1" ht="16">
      <c r="A620" s="464"/>
    </row>
    <row r="621" spans="1:1" ht="16">
      <c r="A621" s="464"/>
    </row>
    <row r="622" spans="1:1" ht="16">
      <c r="A622" s="464"/>
    </row>
    <row r="623" spans="1:1" ht="16">
      <c r="A623" s="464"/>
    </row>
    <row r="624" spans="1:1" ht="16">
      <c r="A624" s="464"/>
    </row>
    <row r="625" spans="1:1" ht="16">
      <c r="A625" s="464"/>
    </row>
    <row r="626" spans="1:1" ht="16">
      <c r="A626" s="464"/>
    </row>
    <row r="627" spans="1:1" ht="16">
      <c r="A627" s="464"/>
    </row>
    <row r="628" spans="1:1" ht="16">
      <c r="A628" s="464"/>
    </row>
    <row r="629" spans="1:1" ht="16">
      <c r="A629" s="464"/>
    </row>
    <row r="630" spans="1:1" ht="16">
      <c r="A630" s="464"/>
    </row>
    <row r="631" spans="1:1" ht="16">
      <c r="A631" s="464"/>
    </row>
    <row r="632" spans="1:1" ht="16">
      <c r="A632" s="464"/>
    </row>
    <row r="633" spans="1:1" ht="16">
      <c r="A633" s="464"/>
    </row>
    <row r="634" spans="1:1" ht="16">
      <c r="A634" s="464"/>
    </row>
    <row r="635" spans="1:1" ht="16">
      <c r="A635" s="464"/>
    </row>
    <row r="636" spans="1:1" ht="16">
      <c r="A636" s="464"/>
    </row>
    <row r="637" spans="1:1" ht="16">
      <c r="A637" s="464"/>
    </row>
    <row r="638" spans="1:1" ht="16">
      <c r="A638" s="464"/>
    </row>
    <row r="639" spans="1:1" ht="16">
      <c r="A639" s="464"/>
    </row>
    <row r="640" spans="1:1" ht="16">
      <c r="A640" s="464"/>
    </row>
    <row r="641" spans="1:1" ht="16">
      <c r="A641" s="464"/>
    </row>
    <row r="642" spans="1:1" ht="16">
      <c r="A642" s="464"/>
    </row>
    <row r="643" spans="1:1" ht="16">
      <c r="A643" s="464"/>
    </row>
    <row r="644" spans="1:1" ht="16">
      <c r="A644" s="464"/>
    </row>
    <row r="645" spans="1:1" ht="16">
      <c r="A645" s="464"/>
    </row>
    <row r="646" spans="1:1" ht="16">
      <c r="A646" s="464"/>
    </row>
    <row r="647" spans="1:1" ht="16">
      <c r="A647" s="464"/>
    </row>
    <row r="648" spans="1:1" ht="16">
      <c r="A648" s="464"/>
    </row>
    <row r="649" spans="1:1" ht="16">
      <c r="A649" s="464"/>
    </row>
    <row r="650" spans="1:1" ht="16">
      <c r="A650" s="464"/>
    </row>
    <row r="651" spans="1:1" ht="16">
      <c r="A651" s="464"/>
    </row>
    <row r="652" spans="1:1" ht="16">
      <c r="A652" s="464"/>
    </row>
    <row r="653" spans="1:1" ht="16">
      <c r="A653" s="464"/>
    </row>
    <row r="654" spans="1:1" ht="16">
      <c r="A654" s="464"/>
    </row>
    <row r="655" spans="1:1" ht="16">
      <c r="A655" s="464"/>
    </row>
    <row r="656" spans="1:1" ht="16">
      <c r="A656" s="464"/>
    </row>
    <row r="657" spans="1:1" ht="16">
      <c r="A657" s="464"/>
    </row>
    <row r="658" spans="1:1" ht="16">
      <c r="A658" s="464"/>
    </row>
    <row r="659" spans="1:1" ht="16">
      <c r="A659" s="464"/>
    </row>
    <row r="660" spans="1:1" ht="16">
      <c r="A660" s="464"/>
    </row>
    <row r="661" spans="1:1" ht="16">
      <c r="A661" s="464"/>
    </row>
    <row r="662" spans="1:1" ht="16">
      <c r="A662" s="464"/>
    </row>
    <row r="663" spans="1:1" ht="16">
      <c r="A663" s="464"/>
    </row>
    <row r="664" spans="1:1" ht="16">
      <c r="A664" s="464"/>
    </row>
    <row r="665" spans="1:1" ht="16">
      <c r="A665" s="464"/>
    </row>
    <row r="666" spans="1:1" ht="16">
      <c r="A666" s="464"/>
    </row>
    <row r="667" spans="1:1" ht="16">
      <c r="A667" s="464"/>
    </row>
    <row r="668" spans="1:1" ht="16">
      <c r="A668" s="464"/>
    </row>
    <row r="669" spans="1:1" ht="16">
      <c r="A669" s="464"/>
    </row>
    <row r="670" spans="1:1" ht="16">
      <c r="A670" s="464"/>
    </row>
    <row r="671" spans="1:1" ht="16">
      <c r="A671" s="464"/>
    </row>
    <row r="672" spans="1:1" ht="16">
      <c r="A672" s="464"/>
    </row>
    <row r="673" spans="1:1" ht="16">
      <c r="A673" s="464"/>
    </row>
    <row r="674" spans="1:1" ht="16">
      <c r="A674" s="464"/>
    </row>
    <row r="675" spans="1:1" ht="16">
      <c r="A675" s="464"/>
    </row>
    <row r="676" spans="1:1" ht="16">
      <c r="A676" s="464"/>
    </row>
    <row r="677" spans="1:1" ht="16">
      <c r="A677" s="464"/>
    </row>
    <row r="678" spans="1:1" ht="16">
      <c r="A678" s="464"/>
    </row>
    <row r="679" spans="1:1" ht="16">
      <c r="A679" s="464"/>
    </row>
    <row r="680" spans="1:1" ht="16">
      <c r="A680" s="464"/>
    </row>
    <row r="681" spans="1:1" ht="16">
      <c r="A681" s="464"/>
    </row>
    <row r="682" spans="1:1" ht="16">
      <c r="A682" s="464"/>
    </row>
    <row r="683" spans="1:1" ht="16">
      <c r="A683" s="464"/>
    </row>
    <row r="684" spans="1:1" ht="16">
      <c r="A684" s="464"/>
    </row>
    <row r="685" spans="1:1" ht="16">
      <c r="A685" s="464"/>
    </row>
    <row r="686" spans="1:1" ht="16">
      <c r="A686" s="464"/>
    </row>
    <row r="687" spans="1:1" ht="16">
      <c r="A687" s="464"/>
    </row>
    <row r="688" spans="1:1" ht="16">
      <c r="A688" s="464"/>
    </row>
    <row r="689" spans="1:1" ht="16">
      <c r="A689" s="464"/>
    </row>
    <row r="690" spans="1:1" ht="16">
      <c r="A690" s="464"/>
    </row>
    <row r="691" spans="1:1" ht="16">
      <c r="A691" s="464"/>
    </row>
    <row r="692" spans="1:1" ht="16">
      <c r="A692" s="464"/>
    </row>
    <row r="693" spans="1:1" ht="16">
      <c r="A693" s="464"/>
    </row>
    <row r="694" spans="1:1" ht="16">
      <c r="A694" s="464"/>
    </row>
    <row r="695" spans="1:1" ht="16">
      <c r="A695" s="464"/>
    </row>
    <row r="696" spans="1:1" ht="16">
      <c r="A696" s="464"/>
    </row>
    <row r="697" spans="1:1" ht="16">
      <c r="A697" s="464"/>
    </row>
    <row r="698" spans="1:1" ht="16">
      <c r="A698" s="464"/>
    </row>
    <row r="699" spans="1:1" ht="16">
      <c r="A699" s="464"/>
    </row>
    <row r="700" spans="1:1" ht="16">
      <c r="A700" s="464"/>
    </row>
    <row r="701" spans="1:1" ht="16">
      <c r="A701" s="464"/>
    </row>
    <row r="702" spans="1:1" ht="16">
      <c r="A702" s="464"/>
    </row>
    <row r="703" spans="1:1" ht="16">
      <c r="A703" s="464"/>
    </row>
    <row r="704" spans="1:1" ht="16">
      <c r="A704" s="464"/>
    </row>
    <row r="705" spans="1:1" ht="16">
      <c r="A705" s="464"/>
    </row>
    <row r="706" spans="1:1" ht="16">
      <c r="A706" s="464"/>
    </row>
    <row r="707" spans="1:1" ht="16">
      <c r="A707" s="464"/>
    </row>
    <row r="708" spans="1:1" ht="16">
      <c r="A708" s="464"/>
    </row>
    <row r="709" spans="1:1" ht="16">
      <c r="A709" s="464"/>
    </row>
    <row r="710" spans="1:1" ht="16">
      <c r="A710" s="464"/>
    </row>
    <row r="711" spans="1:1" ht="16">
      <c r="A711" s="464"/>
    </row>
    <row r="712" spans="1:1" ht="16">
      <c r="A712" s="464"/>
    </row>
    <row r="713" spans="1:1" ht="16">
      <c r="A713" s="464"/>
    </row>
    <row r="714" spans="1:1" ht="16">
      <c r="A714" s="464"/>
    </row>
    <row r="715" spans="1:1" ht="16">
      <c r="A715" s="464"/>
    </row>
    <row r="716" spans="1:1" ht="16">
      <c r="A716" s="464"/>
    </row>
    <row r="717" spans="1:1" ht="16">
      <c r="A717" s="464"/>
    </row>
    <row r="718" spans="1:1" ht="16">
      <c r="A718" s="464"/>
    </row>
    <row r="719" spans="1:1" ht="16">
      <c r="A719" s="464"/>
    </row>
    <row r="720" spans="1:1" ht="16">
      <c r="A720" s="464"/>
    </row>
    <row r="721" spans="1:1" ht="16">
      <c r="A721" s="464"/>
    </row>
    <row r="722" spans="1:1" ht="16">
      <c r="A722" s="464"/>
    </row>
    <row r="723" spans="1:1" ht="16">
      <c r="A723" s="464"/>
    </row>
    <row r="724" spans="1:1" ht="16">
      <c r="A724" s="464"/>
    </row>
    <row r="725" spans="1:1" ht="16">
      <c r="A725" s="464"/>
    </row>
    <row r="726" spans="1:1" ht="16">
      <c r="A726" s="464"/>
    </row>
    <row r="727" spans="1:1" ht="16">
      <c r="A727" s="464"/>
    </row>
    <row r="728" spans="1:1" ht="16">
      <c r="A728" s="464"/>
    </row>
    <row r="729" spans="1:1" ht="16">
      <c r="A729" s="464"/>
    </row>
    <row r="730" spans="1:1" ht="16">
      <c r="A730" s="464"/>
    </row>
    <row r="731" spans="1:1" ht="16">
      <c r="A731" s="464"/>
    </row>
    <row r="732" spans="1:1" ht="16">
      <c r="A732" s="464"/>
    </row>
    <row r="733" spans="1:1" ht="16">
      <c r="A733" s="464"/>
    </row>
    <row r="734" spans="1:1" ht="16">
      <c r="A734" s="464"/>
    </row>
    <row r="735" spans="1:1" ht="16">
      <c r="A735" s="464"/>
    </row>
    <row r="736" spans="1:1" ht="16">
      <c r="A736" s="464"/>
    </row>
    <row r="737" spans="1:1" ht="16">
      <c r="A737" s="464"/>
    </row>
    <row r="738" spans="1:1" ht="16">
      <c r="A738" s="464"/>
    </row>
    <row r="739" spans="1:1" ht="16">
      <c r="A739" s="464"/>
    </row>
    <row r="740" spans="1:1" ht="16">
      <c r="A740" s="464"/>
    </row>
    <row r="741" spans="1:1" ht="16">
      <c r="A741" s="464"/>
    </row>
    <row r="742" spans="1:1" ht="16">
      <c r="A742" s="464"/>
    </row>
    <row r="743" spans="1:1" ht="16">
      <c r="A743" s="464"/>
    </row>
    <row r="744" spans="1:1" ht="16">
      <c r="A744" s="464"/>
    </row>
    <row r="745" spans="1:1" ht="16">
      <c r="A745" s="464"/>
    </row>
    <row r="746" spans="1:1" ht="16">
      <c r="A746" s="464"/>
    </row>
    <row r="747" spans="1:1" ht="16">
      <c r="A747" s="464"/>
    </row>
    <row r="748" spans="1:1" ht="16">
      <c r="A748" s="464"/>
    </row>
    <row r="749" spans="1:1" ht="16">
      <c r="A749" s="464"/>
    </row>
    <row r="750" spans="1:1" ht="16">
      <c r="A750" s="464"/>
    </row>
    <row r="751" spans="1:1" ht="16">
      <c r="A751" s="464"/>
    </row>
    <row r="752" spans="1:1" ht="16">
      <c r="A752" s="464"/>
    </row>
    <row r="753" spans="1:1" ht="16">
      <c r="A753" s="464"/>
    </row>
    <row r="754" spans="1:1" ht="16">
      <c r="A754" s="464"/>
    </row>
    <row r="755" spans="1:1" ht="16">
      <c r="A755" s="464"/>
    </row>
    <row r="756" spans="1:1" ht="16">
      <c r="A756" s="464"/>
    </row>
    <row r="757" spans="1:1" ht="16">
      <c r="A757" s="464"/>
    </row>
    <row r="758" spans="1:1" ht="16">
      <c r="A758" s="464"/>
    </row>
    <row r="759" spans="1:1" ht="16">
      <c r="A759" s="464"/>
    </row>
    <row r="760" spans="1:1" ht="16">
      <c r="A760" s="464"/>
    </row>
    <row r="761" spans="1:1" ht="16">
      <c r="A761" s="464"/>
    </row>
    <row r="762" spans="1:1" ht="16">
      <c r="A762" s="464"/>
    </row>
    <row r="763" spans="1:1" ht="16">
      <c r="A763" s="464"/>
    </row>
    <row r="764" spans="1:1" ht="16">
      <c r="A764" s="464"/>
    </row>
    <row r="765" spans="1:1" ht="16">
      <c r="A765" s="464"/>
    </row>
    <row r="766" spans="1:1" ht="16">
      <c r="A766" s="464"/>
    </row>
    <row r="767" spans="1:1" ht="16">
      <c r="A767" s="464"/>
    </row>
    <row r="768" spans="1:1" ht="16">
      <c r="A768" s="464"/>
    </row>
    <row r="769" spans="1:1" ht="16">
      <c r="A769" s="464"/>
    </row>
    <row r="770" spans="1:1" ht="16">
      <c r="A770" s="464"/>
    </row>
    <row r="771" spans="1:1" ht="16">
      <c r="A771" s="464"/>
    </row>
    <row r="772" spans="1:1" ht="16">
      <c r="A772" s="464"/>
    </row>
    <row r="773" spans="1:1" ht="16">
      <c r="A773" s="464"/>
    </row>
    <row r="774" spans="1:1" ht="16">
      <c r="A774" s="464"/>
    </row>
    <row r="775" spans="1:1" ht="16">
      <c r="A775" s="464"/>
    </row>
    <row r="776" spans="1:1" ht="16">
      <c r="A776" s="464"/>
    </row>
    <row r="777" spans="1:1" ht="16">
      <c r="A777" s="464"/>
    </row>
    <row r="778" spans="1:1" ht="16">
      <c r="A778" s="464"/>
    </row>
    <row r="779" spans="1:1" ht="16">
      <c r="A779" s="464"/>
    </row>
    <row r="780" spans="1:1" ht="16">
      <c r="A780" s="464"/>
    </row>
    <row r="781" spans="1:1" ht="16">
      <c r="A781" s="464"/>
    </row>
    <row r="782" spans="1:1" ht="16">
      <c r="A782" s="464"/>
    </row>
    <row r="783" spans="1:1" ht="16">
      <c r="A783" s="464"/>
    </row>
    <row r="784" spans="1:1" ht="16">
      <c r="A784" s="464"/>
    </row>
    <row r="785" spans="1:1" ht="16">
      <c r="A785" s="464"/>
    </row>
    <row r="786" spans="1:1" ht="16">
      <c r="A786" s="464"/>
    </row>
    <row r="787" spans="1:1" ht="16">
      <c r="A787" s="464"/>
    </row>
    <row r="788" spans="1:1" ht="16">
      <c r="A788" s="464"/>
    </row>
    <row r="789" spans="1:1" ht="16">
      <c r="A789" s="464"/>
    </row>
    <row r="790" spans="1:1" ht="16">
      <c r="A790" s="464"/>
    </row>
    <row r="791" spans="1:1" ht="16">
      <c r="A791" s="464"/>
    </row>
    <row r="792" spans="1:1" ht="16">
      <c r="A792" s="464"/>
    </row>
    <row r="793" spans="1:1" ht="16">
      <c r="A793" s="464"/>
    </row>
    <row r="794" spans="1:1" ht="16">
      <c r="A794" s="464"/>
    </row>
    <row r="795" spans="1:1" ht="16">
      <c r="A795" s="464"/>
    </row>
    <row r="796" spans="1:1" ht="16">
      <c r="A796" s="464"/>
    </row>
    <row r="797" spans="1:1" ht="16">
      <c r="A797" s="464"/>
    </row>
    <row r="798" spans="1:1" ht="16">
      <c r="A798" s="464"/>
    </row>
    <row r="799" spans="1:1" ht="16">
      <c r="A799" s="464"/>
    </row>
    <row r="800" spans="1:1" ht="16">
      <c r="A800" s="464"/>
    </row>
    <row r="801" spans="1:1" ht="16">
      <c r="A801" s="464"/>
    </row>
    <row r="802" spans="1:1" ht="16">
      <c r="A802" s="464"/>
    </row>
    <row r="803" spans="1:1" ht="16">
      <c r="A803" s="464"/>
    </row>
    <row r="804" spans="1:1" ht="16">
      <c r="A804" s="464"/>
    </row>
    <row r="805" spans="1:1" ht="16">
      <c r="A805" s="464"/>
    </row>
    <row r="806" spans="1:1" ht="16">
      <c r="A806" s="464"/>
    </row>
    <row r="807" spans="1:1" ht="16">
      <c r="A807" s="464"/>
    </row>
    <row r="808" spans="1:1" ht="16">
      <c r="A808" s="464"/>
    </row>
    <row r="809" spans="1:1" ht="16">
      <c r="A809" s="464"/>
    </row>
    <row r="810" spans="1:1" ht="16">
      <c r="A810" s="464"/>
    </row>
    <row r="811" spans="1:1" ht="16">
      <c r="A811" s="464"/>
    </row>
    <row r="812" spans="1:1" ht="16">
      <c r="A812" s="464"/>
    </row>
    <row r="813" spans="1:1" ht="16">
      <c r="A813" s="464"/>
    </row>
    <row r="814" spans="1:1" ht="16">
      <c r="A814" s="464"/>
    </row>
    <row r="815" spans="1:1" ht="16">
      <c r="A815" s="464"/>
    </row>
    <row r="816" spans="1:1" ht="16">
      <c r="A816" s="464"/>
    </row>
    <row r="817" spans="1:1" ht="16">
      <c r="A817" s="464"/>
    </row>
    <row r="818" spans="1:1" ht="16">
      <c r="A818" s="464"/>
    </row>
    <row r="819" spans="1:1" ht="16">
      <c r="A819" s="464"/>
    </row>
    <row r="820" spans="1:1" ht="16">
      <c r="A820" s="464"/>
    </row>
    <row r="821" spans="1:1" ht="16">
      <c r="A821" s="464"/>
    </row>
    <row r="822" spans="1:1" ht="16">
      <c r="A822" s="464"/>
    </row>
    <row r="823" spans="1:1" ht="16">
      <c r="A823" s="464"/>
    </row>
    <row r="824" spans="1:1" ht="16">
      <c r="A824" s="464"/>
    </row>
    <row r="825" spans="1:1" ht="16">
      <c r="A825" s="464"/>
    </row>
    <row r="826" spans="1:1" ht="16">
      <c r="A826" s="464"/>
    </row>
    <row r="827" spans="1:1" ht="16">
      <c r="A827" s="464"/>
    </row>
    <row r="828" spans="1:1" ht="16">
      <c r="A828" s="464"/>
    </row>
    <row r="829" spans="1:1" ht="16">
      <c r="A829" s="464"/>
    </row>
    <row r="830" spans="1:1" ht="16">
      <c r="A830" s="464"/>
    </row>
    <row r="831" spans="1:1" ht="16">
      <c r="A831" s="464"/>
    </row>
    <row r="832" spans="1:1" ht="16">
      <c r="A832" s="464"/>
    </row>
    <row r="833" spans="1:1" ht="16">
      <c r="A833" s="464"/>
    </row>
    <row r="834" spans="1:1" ht="16">
      <c r="A834" s="464"/>
    </row>
    <row r="835" spans="1:1" ht="16">
      <c r="A835" s="464"/>
    </row>
    <row r="836" spans="1:1" ht="16">
      <c r="A836" s="464"/>
    </row>
    <row r="837" spans="1:1" ht="16">
      <c r="A837" s="464"/>
    </row>
    <row r="838" spans="1:1" ht="16">
      <c r="A838" s="464"/>
    </row>
    <row r="839" spans="1:1" ht="16">
      <c r="A839" s="464"/>
    </row>
    <row r="840" spans="1:1" ht="16">
      <c r="A840" s="464"/>
    </row>
    <row r="841" spans="1:1" ht="16">
      <c r="A841" s="464"/>
    </row>
    <row r="842" spans="1:1" ht="16">
      <c r="A842" s="464"/>
    </row>
    <row r="843" spans="1:1" ht="16">
      <c r="A843" s="464"/>
    </row>
    <row r="844" spans="1:1" ht="16">
      <c r="A844" s="464"/>
    </row>
    <row r="845" spans="1:1" ht="16">
      <c r="A845" s="464"/>
    </row>
    <row r="846" spans="1:1" ht="16">
      <c r="A846" s="464"/>
    </row>
    <row r="847" spans="1:1" ht="16">
      <c r="A847" s="464"/>
    </row>
    <row r="848" spans="1:1" ht="16">
      <c r="A848" s="464"/>
    </row>
    <row r="849" spans="1:1" ht="16">
      <c r="A849" s="464"/>
    </row>
    <row r="850" spans="1:1" ht="16">
      <c r="A850" s="464"/>
    </row>
    <row r="851" spans="1:1" ht="16">
      <c r="A851" s="464"/>
    </row>
    <row r="852" spans="1:1" ht="16">
      <c r="A852" s="464"/>
    </row>
    <row r="853" spans="1:1" ht="16">
      <c r="A853" s="464"/>
    </row>
    <row r="854" spans="1:1" ht="16">
      <c r="A854" s="464"/>
    </row>
    <row r="855" spans="1:1" ht="16">
      <c r="A855" s="464"/>
    </row>
    <row r="856" spans="1:1" ht="16">
      <c r="A856" s="464"/>
    </row>
    <row r="857" spans="1:1" ht="16">
      <c r="A857" s="464"/>
    </row>
    <row r="858" spans="1:1" ht="16">
      <c r="A858" s="464"/>
    </row>
    <row r="859" spans="1:1" ht="16">
      <c r="A859" s="464"/>
    </row>
    <row r="860" spans="1:1" ht="16">
      <c r="A860" s="464"/>
    </row>
    <row r="861" spans="1:1" ht="16">
      <c r="A861" s="464"/>
    </row>
    <row r="862" spans="1:1" ht="16">
      <c r="A862" s="464"/>
    </row>
    <row r="863" spans="1:1" ht="16">
      <c r="A863" s="464"/>
    </row>
    <row r="864" spans="1:1" ht="16">
      <c r="A864" s="464"/>
    </row>
    <row r="865" spans="1:1" ht="16">
      <c r="A865" s="464"/>
    </row>
    <row r="866" spans="1:1" ht="16">
      <c r="A866" s="464"/>
    </row>
    <row r="867" spans="1:1" ht="16">
      <c r="A867" s="464"/>
    </row>
    <row r="868" spans="1:1" ht="16">
      <c r="A868" s="464"/>
    </row>
    <row r="869" spans="1:1" ht="16">
      <c r="A869" s="464"/>
    </row>
    <row r="870" spans="1:1" ht="16">
      <c r="A870" s="464"/>
    </row>
    <row r="871" spans="1:1" ht="16">
      <c r="A871" s="464"/>
    </row>
    <row r="872" spans="1:1" ht="16">
      <c r="A872" s="464"/>
    </row>
    <row r="873" spans="1:1" ht="16">
      <c r="A873" s="464"/>
    </row>
    <row r="874" spans="1:1" ht="16">
      <c r="A874" s="464"/>
    </row>
    <row r="875" spans="1:1" ht="16">
      <c r="A875" s="464"/>
    </row>
    <row r="876" spans="1:1" ht="16">
      <c r="A876" s="464"/>
    </row>
    <row r="877" spans="1:1" ht="16">
      <c r="A877" s="464"/>
    </row>
    <row r="878" spans="1:1" ht="16">
      <c r="A878" s="464"/>
    </row>
    <row r="879" spans="1:1" ht="16">
      <c r="A879" s="464"/>
    </row>
    <row r="880" spans="1:1" ht="16">
      <c r="A880" s="464"/>
    </row>
    <row r="881" spans="1:1" ht="16">
      <c r="A881" s="464"/>
    </row>
    <row r="882" spans="1:1" ht="16">
      <c r="A882" s="464"/>
    </row>
    <row r="883" spans="1:1" ht="16">
      <c r="A883" s="464"/>
    </row>
    <row r="884" spans="1:1" ht="16">
      <c r="A884" s="464"/>
    </row>
    <row r="885" spans="1:1" ht="16">
      <c r="A885" s="464"/>
    </row>
    <row r="886" spans="1:1" ht="16">
      <c r="A886" s="464"/>
    </row>
    <row r="887" spans="1:1" ht="16">
      <c r="A887" s="464"/>
    </row>
    <row r="888" spans="1:1" ht="16">
      <c r="A888" s="464"/>
    </row>
    <row r="889" spans="1:1" ht="16">
      <c r="A889" s="464"/>
    </row>
    <row r="890" spans="1:1" ht="16">
      <c r="A890" s="464"/>
    </row>
    <row r="891" spans="1:1" ht="16">
      <c r="A891" s="464"/>
    </row>
    <row r="892" spans="1:1" ht="16">
      <c r="A892" s="464"/>
    </row>
    <row r="893" spans="1:1" ht="16">
      <c r="A893" s="464"/>
    </row>
    <row r="894" spans="1:1" ht="16">
      <c r="A894" s="464"/>
    </row>
    <row r="895" spans="1:1" ht="16">
      <c r="A895" s="464"/>
    </row>
    <row r="896" spans="1:1" ht="16">
      <c r="A896" s="464"/>
    </row>
    <row r="897" spans="1:1" ht="16">
      <c r="A897" s="464"/>
    </row>
    <row r="898" spans="1:1" ht="16">
      <c r="A898" s="464"/>
    </row>
    <row r="899" spans="1:1" ht="16">
      <c r="A899" s="464"/>
    </row>
    <row r="900" spans="1:1" ht="16">
      <c r="A900" s="464"/>
    </row>
    <row r="901" spans="1:1" ht="16">
      <c r="A901" s="464"/>
    </row>
    <row r="902" spans="1:1" ht="16">
      <c r="A902" s="464"/>
    </row>
    <row r="903" spans="1:1" ht="16">
      <c r="A903" s="464"/>
    </row>
    <row r="904" spans="1:1" ht="16">
      <c r="A904" s="464"/>
    </row>
    <row r="905" spans="1:1" ht="16">
      <c r="A905" s="464"/>
    </row>
    <row r="906" spans="1:1" ht="16">
      <c r="A906" s="464"/>
    </row>
    <row r="907" spans="1:1" ht="16">
      <c r="A907" s="464"/>
    </row>
    <row r="908" spans="1:1" ht="16">
      <c r="A908" s="464"/>
    </row>
    <row r="909" spans="1:1" ht="16">
      <c r="A909" s="464"/>
    </row>
    <row r="910" spans="1:1" ht="16">
      <c r="A910" s="464"/>
    </row>
    <row r="911" spans="1:1" ht="16">
      <c r="A911" s="464"/>
    </row>
    <row r="912" spans="1:1" ht="16">
      <c r="A912" s="464"/>
    </row>
    <row r="913" spans="1:1" ht="16">
      <c r="A913" s="464"/>
    </row>
    <row r="914" spans="1:1" ht="16">
      <c r="A914" s="464"/>
    </row>
    <row r="915" spans="1:1" ht="16">
      <c r="A915" s="464"/>
    </row>
    <row r="916" spans="1:1" ht="16">
      <c r="A916" s="464"/>
    </row>
    <row r="917" spans="1:1" ht="16">
      <c r="A917" s="464"/>
    </row>
    <row r="918" spans="1:1" ht="16">
      <c r="A918" s="464"/>
    </row>
    <row r="919" spans="1:1" ht="16">
      <c r="A919" s="464"/>
    </row>
    <row r="920" spans="1:1" ht="16">
      <c r="A920" s="464"/>
    </row>
    <row r="921" spans="1:1" ht="16">
      <c r="A921" s="464"/>
    </row>
    <row r="922" spans="1:1" ht="16">
      <c r="A922" s="464"/>
    </row>
    <row r="923" spans="1:1" ht="16">
      <c r="A923" s="464"/>
    </row>
    <row r="924" spans="1:1" ht="16">
      <c r="A924" s="464"/>
    </row>
    <row r="925" spans="1:1" ht="16">
      <c r="A925" s="464"/>
    </row>
    <row r="926" spans="1:1" ht="16">
      <c r="A926" s="464"/>
    </row>
    <row r="927" spans="1:1" ht="16">
      <c r="A927" s="464"/>
    </row>
    <row r="928" spans="1:1" ht="16">
      <c r="A928" s="464"/>
    </row>
    <row r="929" spans="1:1" ht="16">
      <c r="A929" s="464"/>
    </row>
    <row r="930" spans="1:1" ht="16">
      <c r="A930" s="464"/>
    </row>
    <row r="931" spans="1:1" ht="16">
      <c r="A931" s="464"/>
    </row>
    <row r="932" spans="1:1" ht="16">
      <c r="A932" s="464"/>
    </row>
    <row r="933" spans="1:1" ht="16">
      <c r="A933" s="464"/>
    </row>
    <row r="934" spans="1:1" ht="16">
      <c r="A934" s="464"/>
    </row>
    <row r="935" spans="1:1" ht="16">
      <c r="A935" s="464"/>
    </row>
    <row r="936" spans="1:1" ht="16">
      <c r="A936" s="464"/>
    </row>
    <row r="937" spans="1:1" ht="16">
      <c r="A937" s="464"/>
    </row>
    <row r="938" spans="1:1" ht="16">
      <c r="A938" s="464"/>
    </row>
    <row r="939" spans="1:1" ht="16">
      <c r="A939" s="464"/>
    </row>
    <row r="940" spans="1:1" ht="16">
      <c r="A940" s="464"/>
    </row>
    <row r="941" spans="1:1" ht="16">
      <c r="A941" s="464"/>
    </row>
    <row r="942" spans="1:1" ht="16">
      <c r="A942" s="464"/>
    </row>
    <row r="943" spans="1:1" ht="16">
      <c r="A943" s="464"/>
    </row>
    <row r="944" spans="1:1" ht="16">
      <c r="A944" s="464"/>
    </row>
    <row r="945" spans="1:1" ht="16">
      <c r="A945" s="464"/>
    </row>
    <row r="946" spans="1:1" ht="16">
      <c r="A946" s="464"/>
    </row>
    <row r="947" spans="1:1" ht="16">
      <c r="A947" s="464"/>
    </row>
    <row r="948" spans="1:1" ht="16">
      <c r="A948" s="464"/>
    </row>
    <row r="949" spans="1:1" ht="16">
      <c r="A949" s="464"/>
    </row>
    <row r="950" spans="1:1" ht="16">
      <c r="A950" s="464"/>
    </row>
    <row r="951" spans="1:1" ht="16">
      <c r="A951" s="464"/>
    </row>
    <row r="952" spans="1:1" ht="16">
      <c r="A952" s="464"/>
    </row>
    <row r="953" spans="1:1" ht="16">
      <c r="A953" s="464"/>
    </row>
    <row r="954" spans="1:1" ht="16">
      <c r="A954" s="464"/>
    </row>
    <row r="955" spans="1:1" ht="16">
      <c r="A955" s="464"/>
    </row>
    <row r="956" spans="1:1" ht="16">
      <c r="A956" s="464"/>
    </row>
    <row r="957" spans="1:1" ht="16">
      <c r="A957" s="464"/>
    </row>
    <row r="958" spans="1:1" ht="16">
      <c r="A958" s="464"/>
    </row>
    <row r="959" spans="1:1" ht="16">
      <c r="A959" s="464"/>
    </row>
    <row r="960" spans="1:1" ht="16">
      <c r="A960" s="464"/>
    </row>
    <row r="961" spans="1:1" ht="16">
      <c r="A961" s="464"/>
    </row>
    <row r="962" spans="1:1" ht="16">
      <c r="A962" s="464"/>
    </row>
    <row r="963" spans="1:1" ht="16">
      <c r="A963" s="464"/>
    </row>
    <row r="964" spans="1:1" ht="16">
      <c r="A964" s="464"/>
    </row>
    <row r="965" spans="1:1" ht="16">
      <c r="A965" s="464"/>
    </row>
    <row r="966" spans="1:1" ht="16">
      <c r="A966" s="464"/>
    </row>
    <row r="967" spans="1:1" ht="16">
      <c r="A967" s="464"/>
    </row>
    <row r="968" spans="1:1" ht="16">
      <c r="A968" s="464"/>
    </row>
    <row r="969" spans="1:1" ht="16">
      <c r="A969" s="464"/>
    </row>
    <row r="970" spans="1:1" ht="16">
      <c r="A970" s="464"/>
    </row>
    <row r="971" spans="1:1" ht="16">
      <c r="A971" s="464"/>
    </row>
    <row r="972" spans="1:1" ht="16">
      <c r="A972" s="464"/>
    </row>
    <row r="973" spans="1:1" ht="16">
      <c r="A973" s="464"/>
    </row>
    <row r="974" spans="1:1" ht="16">
      <c r="A974" s="464"/>
    </row>
    <row r="975" spans="1:1" ht="16">
      <c r="A975" s="464"/>
    </row>
    <row r="976" spans="1:1" ht="16">
      <c r="A976" s="464"/>
    </row>
    <row r="977" spans="1:1" ht="16">
      <c r="A977" s="464"/>
    </row>
    <row r="978" spans="1:1" ht="16">
      <c r="A978" s="464"/>
    </row>
    <row r="979" spans="1:1" ht="16">
      <c r="A979" s="464"/>
    </row>
    <row r="980" spans="1:1" ht="16">
      <c r="A980" s="464"/>
    </row>
    <row r="981" spans="1:1" ht="16">
      <c r="A981" s="464"/>
    </row>
    <row r="982" spans="1:1" ht="16">
      <c r="A982" s="464"/>
    </row>
    <row r="983" spans="1:1" ht="16">
      <c r="A983" s="464"/>
    </row>
    <row r="984" spans="1:1" ht="16">
      <c r="A984" s="464"/>
    </row>
    <row r="985" spans="1:1" ht="16">
      <c r="A985" s="464"/>
    </row>
    <row r="986" spans="1:1" ht="16">
      <c r="A986" s="464"/>
    </row>
    <row r="987" spans="1:1" ht="16">
      <c r="A987" s="464"/>
    </row>
    <row r="988" spans="1:1" ht="16">
      <c r="A988" s="464"/>
    </row>
    <row r="989" spans="1:1" ht="16">
      <c r="A989" s="464"/>
    </row>
    <row r="990" spans="1:1" ht="16">
      <c r="A990" s="464"/>
    </row>
    <row r="991" spans="1:1" ht="16">
      <c r="A991" s="464"/>
    </row>
    <row r="992" spans="1:1" ht="16">
      <c r="A992" s="464"/>
    </row>
    <row r="993" spans="1:1" ht="16">
      <c r="A993" s="464"/>
    </row>
    <row r="994" spans="1:1" ht="16">
      <c r="A994" s="464"/>
    </row>
    <row r="995" spans="1:1" ht="16">
      <c r="A995" s="464"/>
    </row>
    <row r="996" spans="1:1" ht="16">
      <c r="A996" s="464"/>
    </row>
    <row r="997" spans="1:1" ht="16">
      <c r="A997" s="464"/>
    </row>
    <row r="998" spans="1:1" ht="16">
      <c r="A998" s="464"/>
    </row>
    <row r="999" spans="1:1" ht="16">
      <c r="A999" s="464"/>
    </row>
    <row r="1000" spans="1:1" ht="16">
      <c r="A1000" s="464"/>
    </row>
    <row r="1001" spans="1:1" ht="16">
      <c r="A1001" s="464"/>
    </row>
    <row r="1002" spans="1:1" ht="16">
      <c r="A1002" s="464"/>
    </row>
    <row r="1003" spans="1:1" ht="16">
      <c r="A1003" s="464"/>
    </row>
    <row r="1004" spans="1:1" ht="16">
      <c r="A1004" s="464"/>
    </row>
    <row r="1005" spans="1:1" ht="16">
      <c r="A1005" s="464"/>
    </row>
    <row r="1006" spans="1:1" ht="16">
      <c r="A1006" s="464"/>
    </row>
    <row r="1007" spans="1:1" ht="16">
      <c r="A1007" s="464"/>
    </row>
    <row r="1008" spans="1:1" ht="16">
      <c r="A1008" s="464"/>
    </row>
    <row r="1009" spans="1:1" ht="16">
      <c r="A1009" s="464"/>
    </row>
    <row r="1010" spans="1:1" ht="16">
      <c r="A1010" s="464"/>
    </row>
    <row r="1011" spans="1:1" ht="16">
      <c r="A1011" s="464"/>
    </row>
    <row r="1012" spans="1:1" ht="16">
      <c r="A1012" s="464"/>
    </row>
    <row r="1013" spans="1:1" ht="16">
      <c r="A1013" s="464"/>
    </row>
    <row r="1014" spans="1:1" ht="16">
      <c r="A1014" s="464"/>
    </row>
    <row r="1015" spans="1:1" ht="16">
      <c r="A1015" s="464"/>
    </row>
    <row r="1016" spans="1:1" ht="16">
      <c r="A1016" s="464"/>
    </row>
    <row r="1017" spans="1:1" ht="16">
      <c r="A1017" s="464"/>
    </row>
    <row r="1018" spans="1:1" ht="16">
      <c r="A1018" s="464"/>
    </row>
    <row r="1019" spans="1:1" ht="16">
      <c r="A1019" s="464"/>
    </row>
  </sheetData>
  <mergeCells count="43">
    <mergeCell ref="E2:I2"/>
    <mergeCell ref="A3:D4"/>
    <mergeCell ref="E3:I4"/>
    <mergeCell ref="A8:F8"/>
    <mergeCell ref="A9:F9"/>
    <mergeCell ref="G16:I16"/>
    <mergeCell ref="B17:F17"/>
    <mergeCell ref="G17:I17"/>
    <mergeCell ref="A10:F10"/>
    <mergeCell ref="G12:I12"/>
    <mergeCell ref="B15:F15"/>
    <mergeCell ref="B16:F16"/>
    <mergeCell ref="B13:F13"/>
    <mergeCell ref="G13:I13"/>
    <mergeCell ref="B18:F18"/>
    <mergeCell ref="G18:I18"/>
    <mergeCell ref="A20:F20"/>
    <mergeCell ref="G20:I20"/>
    <mergeCell ref="A21:I22"/>
    <mergeCell ref="J13:K13"/>
    <mergeCell ref="B14:F14"/>
    <mergeCell ref="G14:I14"/>
    <mergeCell ref="G15:I15"/>
    <mergeCell ref="J15:K17"/>
    <mergeCell ref="A24:C24"/>
    <mergeCell ref="A25:I26"/>
    <mergeCell ref="A28:C28"/>
    <mergeCell ref="A37:C37"/>
    <mergeCell ref="E38:F38"/>
    <mergeCell ref="G38:H38"/>
    <mergeCell ref="A38:C38"/>
    <mergeCell ref="E41:F41"/>
    <mergeCell ref="E42:F42"/>
    <mergeCell ref="G42:H42"/>
    <mergeCell ref="A41:C41"/>
    <mergeCell ref="A42:C42"/>
    <mergeCell ref="G41:H41"/>
    <mergeCell ref="A39:C39"/>
    <mergeCell ref="E39:F39"/>
    <mergeCell ref="G39:H39"/>
    <mergeCell ref="A40:C40"/>
    <mergeCell ref="G40:H40"/>
    <mergeCell ref="E40:F40"/>
  </mergeCells>
  <hyperlinks>
    <hyperlink ref="J13" r:id="rId1" xr:uid="{E41CB8AD-E9EA-AD4D-9EF8-128DC42A50C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708B2-653E-8044-BC6F-F88CF675C759}">
  <sheetPr>
    <tabColor rgb="FFFF9900"/>
    <outlinePr summaryBelow="0" summaryRight="0"/>
  </sheetPr>
  <dimension ref="A1:K1017"/>
  <sheetViews>
    <sheetView workbookViewId="0"/>
  </sheetViews>
  <sheetFormatPr baseColWidth="10" defaultColWidth="14.5" defaultRowHeight="15.75" customHeight="1"/>
  <cols>
    <col min="1" max="1" width="28.5" style="452" customWidth="1"/>
    <col min="2" max="16384" width="14.5" style="452"/>
  </cols>
  <sheetData>
    <row r="1" spans="1:11" ht="16">
      <c r="A1" s="475" t="s">
        <v>289</v>
      </c>
    </row>
    <row r="2" spans="1:11" ht="17" thickBot="1">
      <c r="A2" s="475" t="s">
        <v>288</v>
      </c>
      <c r="E2" s="499" t="s">
        <v>322</v>
      </c>
      <c r="F2" s="461"/>
      <c r="G2" s="461"/>
      <c r="H2" s="461"/>
      <c r="I2" s="461"/>
    </row>
    <row r="3" spans="1:11" ht="15.75" customHeight="1">
      <c r="A3" s="488"/>
      <c r="B3" s="471"/>
      <c r="C3" s="471"/>
      <c r="D3" s="470"/>
      <c r="E3" s="510"/>
      <c r="F3" s="471"/>
      <c r="G3" s="471"/>
      <c r="H3" s="471"/>
      <c r="I3" s="470"/>
    </row>
    <row r="4" spans="1:11" ht="15.75" customHeight="1" thickBot="1">
      <c r="A4" s="467"/>
      <c r="B4" s="466"/>
      <c r="C4" s="466"/>
      <c r="D4" s="465"/>
      <c r="E4" s="467"/>
      <c r="F4" s="466"/>
      <c r="G4" s="466"/>
      <c r="H4" s="466"/>
      <c r="I4" s="465"/>
    </row>
    <row r="5" spans="1:11" ht="16">
      <c r="A5" s="464"/>
    </row>
    <row r="6" spans="1:11" ht="18">
      <c r="A6" s="509" t="s">
        <v>321</v>
      </c>
    </row>
    <row r="7" spans="1:11" ht="16">
      <c r="A7" s="475" t="s">
        <v>320</v>
      </c>
      <c r="G7" s="508" t="s">
        <v>319</v>
      </c>
      <c r="H7" s="508" t="s">
        <v>318</v>
      </c>
      <c r="I7" s="508" t="s">
        <v>317</v>
      </c>
    </row>
    <row r="8" spans="1:11" ht="16">
      <c r="A8" s="496"/>
      <c r="B8" s="481"/>
      <c r="C8" s="481"/>
      <c r="D8" s="481"/>
      <c r="E8" s="481"/>
      <c r="F8" s="480"/>
      <c r="G8" s="457" t="b">
        <v>0</v>
      </c>
      <c r="H8" s="457" t="b">
        <v>0</v>
      </c>
      <c r="I8" s="457" t="b">
        <v>0</v>
      </c>
    </row>
    <row r="9" spans="1:11" ht="16">
      <c r="A9" s="496"/>
      <c r="B9" s="481"/>
      <c r="C9" s="481"/>
      <c r="D9" s="481"/>
      <c r="E9" s="481"/>
      <c r="F9" s="480"/>
      <c r="G9" s="457" t="b">
        <v>0</v>
      </c>
      <c r="H9" s="457" t="b">
        <v>0</v>
      </c>
      <c r="I9" s="457" t="b">
        <v>0</v>
      </c>
    </row>
    <row r="10" spans="1:11" ht="16">
      <c r="A10" s="496"/>
      <c r="B10" s="481"/>
      <c r="C10" s="481"/>
      <c r="D10" s="481"/>
      <c r="E10" s="481"/>
      <c r="F10" s="480"/>
      <c r="G10" s="457" t="b">
        <v>0</v>
      </c>
      <c r="H10" s="457" t="b">
        <v>0</v>
      </c>
      <c r="I10" s="457" t="b">
        <v>0</v>
      </c>
    </row>
    <row r="11" spans="1:11" ht="16">
      <c r="A11" s="464"/>
    </row>
    <row r="12" spans="1:11" ht="16">
      <c r="A12" s="475" t="s">
        <v>316</v>
      </c>
      <c r="G12" s="507" t="s">
        <v>315</v>
      </c>
      <c r="H12" s="461"/>
      <c r="I12" s="461"/>
    </row>
    <row r="13" spans="1:11" ht="16">
      <c r="A13" s="504" t="s">
        <v>314</v>
      </c>
      <c r="B13" s="503"/>
      <c r="C13" s="481"/>
      <c r="D13" s="481"/>
      <c r="E13" s="481"/>
      <c r="F13" s="480"/>
      <c r="G13" s="494"/>
      <c r="H13" s="481"/>
      <c r="I13" s="480"/>
      <c r="J13" s="506" t="s">
        <v>313</v>
      </c>
      <c r="K13" s="461"/>
    </row>
    <row r="14" spans="1:11" ht="16">
      <c r="A14" s="504" t="s">
        <v>312</v>
      </c>
      <c r="B14" s="503"/>
      <c r="C14" s="481"/>
      <c r="D14" s="481"/>
      <c r="E14" s="481"/>
      <c r="F14" s="480"/>
      <c r="G14" s="494"/>
      <c r="H14" s="481"/>
      <c r="I14" s="480"/>
    </row>
    <row r="15" spans="1:11" ht="16">
      <c r="A15" s="504" t="s">
        <v>311</v>
      </c>
      <c r="B15" s="503"/>
      <c r="C15" s="481"/>
      <c r="D15" s="481"/>
      <c r="E15" s="481"/>
      <c r="F15" s="480"/>
      <c r="G15" s="494"/>
      <c r="H15" s="481"/>
      <c r="I15" s="480"/>
      <c r="J15" s="505" t="s">
        <v>310</v>
      </c>
      <c r="K15" s="461"/>
    </row>
    <row r="16" spans="1:11" ht="16">
      <c r="A16" s="504" t="s">
        <v>309</v>
      </c>
      <c r="B16" s="503"/>
      <c r="C16" s="481"/>
      <c r="D16" s="481"/>
      <c r="E16" s="481"/>
      <c r="F16" s="480"/>
      <c r="G16" s="494"/>
      <c r="H16" s="481"/>
      <c r="I16" s="480"/>
      <c r="J16" s="461"/>
      <c r="K16" s="461"/>
    </row>
    <row r="17" spans="1:11" ht="16">
      <c r="A17" s="504" t="s">
        <v>308</v>
      </c>
      <c r="B17" s="503"/>
      <c r="C17" s="481"/>
      <c r="D17" s="481"/>
      <c r="E17" s="481"/>
      <c r="F17" s="480"/>
      <c r="G17" s="494"/>
      <c r="H17" s="481"/>
      <c r="I17" s="480"/>
      <c r="J17" s="461"/>
      <c r="K17" s="461"/>
    </row>
    <row r="18" spans="1:11" ht="16">
      <c r="A18" s="504" t="s">
        <v>307</v>
      </c>
      <c r="B18" s="503"/>
      <c r="C18" s="481"/>
      <c r="D18" s="481"/>
      <c r="E18" s="481"/>
      <c r="F18" s="480"/>
      <c r="G18" s="494"/>
      <c r="H18" s="481"/>
      <c r="I18" s="480"/>
    </row>
    <row r="19" spans="1:11" ht="16">
      <c r="A19" s="475"/>
    </row>
    <row r="20" spans="1:11" ht="17" thickBot="1">
      <c r="A20" s="499" t="s">
        <v>306</v>
      </c>
      <c r="B20" s="461"/>
      <c r="C20" s="461"/>
      <c r="D20" s="461"/>
      <c r="E20" s="461"/>
      <c r="F20" s="461"/>
      <c r="G20" s="502" t="s">
        <v>305</v>
      </c>
      <c r="H20" s="461"/>
      <c r="I20" s="461"/>
    </row>
    <row r="21" spans="1:11" ht="15.75" customHeight="1">
      <c r="A21" s="488"/>
      <c r="B21" s="471"/>
      <c r="C21" s="471"/>
      <c r="D21" s="471"/>
      <c r="E21" s="471"/>
      <c r="F21" s="471"/>
      <c r="G21" s="471"/>
      <c r="H21" s="471"/>
      <c r="I21" s="470"/>
    </row>
    <row r="22" spans="1:11" ht="15.75" customHeight="1" thickBot="1">
      <c r="A22" s="467"/>
      <c r="B22" s="466"/>
      <c r="C22" s="466"/>
      <c r="D22" s="466"/>
      <c r="E22" s="466"/>
      <c r="F22" s="466"/>
      <c r="G22" s="466"/>
      <c r="H22" s="466"/>
      <c r="I22" s="465"/>
    </row>
    <row r="23" spans="1:11" ht="16">
      <c r="A23" s="464"/>
      <c r="B23" s="464"/>
      <c r="C23" s="464"/>
      <c r="D23" s="464"/>
      <c r="E23" s="464"/>
    </row>
    <row r="24" spans="1:11" ht="17" thickBot="1">
      <c r="A24" s="499" t="s">
        <v>304</v>
      </c>
      <c r="B24" s="461"/>
      <c r="C24" s="461"/>
    </row>
    <row r="25" spans="1:11" ht="15.75" customHeight="1">
      <c r="A25" s="488"/>
      <c r="B25" s="471"/>
      <c r="C25" s="471"/>
      <c r="D25" s="471"/>
      <c r="E25" s="471"/>
      <c r="F25" s="471"/>
      <c r="G25" s="471"/>
      <c r="H25" s="471"/>
      <c r="I25" s="470"/>
    </row>
    <row r="26" spans="1:11" ht="15.75" customHeight="1" thickBot="1">
      <c r="A26" s="467"/>
      <c r="B26" s="466"/>
      <c r="C26" s="466"/>
      <c r="D26" s="466"/>
      <c r="E26" s="466"/>
      <c r="F26" s="466"/>
      <c r="G26" s="466"/>
      <c r="H26" s="466"/>
      <c r="I26" s="465"/>
    </row>
    <row r="27" spans="1:11" ht="16">
      <c r="A27" s="464"/>
    </row>
    <row r="28" spans="1:11" ht="16">
      <c r="A28" s="499" t="s">
        <v>303</v>
      </c>
      <c r="B28" s="461"/>
      <c r="C28" s="461"/>
    </row>
    <row r="29" spans="1:11" ht="15.75" customHeight="1">
      <c r="A29" s="500" t="s">
        <v>340</v>
      </c>
    </row>
    <row r="30" spans="1:11" ht="15.75" customHeight="1">
      <c r="A30" s="500" t="s">
        <v>339</v>
      </c>
    </row>
    <row r="31" spans="1:11" ht="15.75" customHeight="1">
      <c r="A31" s="500" t="s">
        <v>329</v>
      </c>
    </row>
    <row r="32" spans="1:11" ht="15.75" customHeight="1">
      <c r="A32" s="500" t="s">
        <v>332</v>
      </c>
    </row>
    <row r="33" spans="1:8" ht="15.75" customHeight="1">
      <c r="A33" s="511" t="str">
        <f>HYPERLINK("https://sites.google.com/isdschools.org/pst/pbis-specifics/pbis-tier-1-resources","Monthly tip for the 8 Great Effective Classroom Practices.  (How are we also supporting new staff members?)")</f>
        <v>Monthly tip for the 8 Great Effective Classroom Practices.  (How are we also supporting new staff members?)</v>
      </c>
    </row>
    <row r="34" spans="1:8" ht="16">
      <c r="A34" s="464"/>
    </row>
    <row r="35" spans="1:8" ht="16">
      <c r="A35" s="499" t="s">
        <v>294</v>
      </c>
      <c r="B35" s="461"/>
      <c r="C35" s="461"/>
    </row>
    <row r="36" spans="1:8" ht="16">
      <c r="A36" s="497" t="s">
        <v>293</v>
      </c>
      <c r="B36" s="481"/>
      <c r="C36" s="480"/>
      <c r="D36" s="498" t="s">
        <v>292</v>
      </c>
      <c r="E36" s="497" t="s">
        <v>291</v>
      </c>
      <c r="F36" s="480"/>
      <c r="G36" s="497" t="s">
        <v>290</v>
      </c>
      <c r="H36" s="480"/>
    </row>
    <row r="37" spans="1:8" ht="16">
      <c r="A37" s="496"/>
      <c r="B37" s="481"/>
      <c r="C37" s="480"/>
      <c r="D37" s="495"/>
      <c r="E37" s="494"/>
      <c r="F37" s="480"/>
      <c r="G37" s="494"/>
      <c r="H37" s="480"/>
    </row>
    <row r="38" spans="1:8" ht="16">
      <c r="A38" s="496"/>
      <c r="B38" s="481"/>
      <c r="C38" s="480"/>
      <c r="D38" s="495"/>
      <c r="E38" s="494"/>
      <c r="F38" s="480"/>
      <c r="G38" s="494"/>
      <c r="H38" s="480"/>
    </row>
    <row r="39" spans="1:8" ht="16">
      <c r="A39" s="496"/>
      <c r="B39" s="481"/>
      <c r="C39" s="480"/>
      <c r="D39" s="495"/>
      <c r="E39" s="494"/>
      <c r="F39" s="480"/>
      <c r="G39" s="494"/>
      <c r="H39" s="480"/>
    </row>
    <row r="40" spans="1:8" ht="16">
      <c r="A40" s="496"/>
      <c r="B40" s="481"/>
      <c r="C40" s="480"/>
      <c r="D40" s="495"/>
      <c r="E40" s="494"/>
      <c r="F40" s="480"/>
      <c r="G40" s="494"/>
      <c r="H40" s="480"/>
    </row>
    <row r="41" spans="1:8" ht="16">
      <c r="A41" s="464"/>
    </row>
    <row r="42" spans="1:8" ht="16">
      <c r="A42" s="464"/>
    </row>
    <row r="43" spans="1:8" ht="16">
      <c r="A43" s="464"/>
    </row>
    <row r="44" spans="1:8" ht="16">
      <c r="A44" s="464"/>
    </row>
    <row r="45" spans="1:8" ht="16">
      <c r="A45" s="464"/>
    </row>
    <row r="46" spans="1:8" ht="16">
      <c r="A46" s="464"/>
    </row>
    <row r="47" spans="1:8" ht="16">
      <c r="A47" s="464"/>
    </row>
    <row r="48" spans="1:8" ht="16">
      <c r="A48" s="464"/>
    </row>
    <row r="49" spans="1:1" ht="16">
      <c r="A49" s="464"/>
    </row>
    <row r="50" spans="1:1" ht="16">
      <c r="A50" s="464"/>
    </row>
    <row r="51" spans="1:1" ht="16">
      <c r="A51" s="464"/>
    </row>
    <row r="52" spans="1:1" ht="16">
      <c r="A52" s="464"/>
    </row>
    <row r="53" spans="1:1" ht="16">
      <c r="A53" s="464"/>
    </row>
    <row r="54" spans="1:1" ht="16">
      <c r="A54" s="464"/>
    </row>
    <row r="55" spans="1:1" ht="16">
      <c r="A55" s="464"/>
    </row>
    <row r="56" spans="1:1" ht="16">
      <c r="A56" s="464"/>
    </row>
    <row r="57" spans="1:1" ht="16">
      <c r="A57" s="464"/>
    </row>
    <row r="58" spans="1:1" ht="16">
      <c r="A58" s="464"/>
    </row>
    <row r="59" spans="1:1" ht="16">
      <c r="A59" s="464"/>
    </row>
    <row r="60" spans="1:1" ht="16">
      <c r="A60" s="464"/>
    </row>
    <row r="61" spans="1:1" ht="16">
      <c r="A61" s="464"/>
    </row>
    <row r="62" spans="1:1" ht="16">
      <c r="A62" s="464"/>
    </row>
    <row r="63" spans="1:1" ht="16">
      <c r="A63" s="464"/>
    </row>
    <row r="64" spans="1:1" ht="16">
      <c r="A64" s="464"/>
    </row>
    <row r="65" spans="1:1" ht="16">
      <c r="A65" s="464"/>
    </row>
    <row r="66" spans="1:1" ht="16">
      <c r="A66" s="464"/>
    </row>
    <row r="67" spans="1:1" ht="16">
      <c r="A67" s="464"/>
    </row>
    <row r="68" spans="1:1" ht="16">
      <c r="A68" s="464"/>
    </row>
    <row r="69" spans="1:1" ht="16">
      <c r="A69" s="464"/>
    </row>
    <row r="70" spans="1:1" ht="16">
      <c r="A70" s="464"/>
    </row>
    <row r="71" spans="1:1" ht="16">
      <c r="A71" s="464"/>
    </row>
    <row r="72" spans="1:1" ht="16">
      <c r="A72" s="464"/>
    </row>
    <row r="73" spans="1:1" ht="16">
      <c r="A73" s="464"/>
    </row>
    <row r="74" spans="1:1" ht="16">
      <c r="A74" s="464"/>
    </row>
    <row r="75" spans="1:1" ht="16">
      <c r="A75" s="464"/>
    </row>
    <row r="76" spans="1:1" ht="16">
      <c r="A76" s="464"/>
    </row>
    <row r="77" spans="1:1" ht="16">
      <c r="A77" s="464"/>
    </row>
    <row r="78" spans="1:1" ht="16">
      <c r="A78" s="464"/>
    </row>
    <row r="79" spans="1:1" ht="16">
      <c r="A79" s="464"/>
    </row>
    <row r="80" spans="1:1" ht="16">
      <c r="A80" s="464"/>
    </row>
    <row r="81" spans="1:1" ht="16">
      <c r="A81" s="464"/>
    </row>
    <row r="82" spans="1:1" ht="16">
      <c r="A82" s="464"/>
    </row>
    <row r="83" spans="1:1" ht="16">
      <c r="A83" s="464"/>
    </row>
    <row r="84" spans="1:1" ht="16">
      <c r="A84" s="464"/>
    </row>
    <row r="85" spans="1:1" ht="16">
      <c r="A85" s="464"/>
    </row>
    <row r="86" spans="1:1" ht="16">
      <c r="A86" s="464"/>
    </row>
    <row r="87" spans="1:1" ht="16">
      <c r="A87" s="464"/>
    </row>
    <row r="88" spans="1:1" ht="16">
      <c r="A88" s="464"/>
    </row>
    <row r="89" spans="1:1" ht="16">
      <c r="A89" s="464"/>
    </row>
    <row r="90" spans="1:1" ht="16">
      <c r="A90" s="464"/>
    </row>
    <row r="91" spans="1:1" ht="16">
      <c r="A91" s="464"/>
    </row>
    <row r="92" spans="1:1" ht="16">
      <c r="A92" s="464"/>
    </row>
    <row r="93" spans="1:1" ht="16">
      <c r="A93" s="464"/>
    </row>
    <row r="94" spans="1:1" ht="16">
      <c r="A94" s="464"/>
    </row>
    <row r="95" spans="1:1" ht="16">
      <c r="A95" s="464"/>
    </row>
    <row r="96" spans="1:1" ht="16">
      <c r="A96" s="464"/>
    </row>
    <row r="97" spans="1:1" ht="16">
      <c r="A97" s="464"/>
    </row>
    <row r="98" spans="1:1" ht="16">
      <c r="A98" s="464"/>
    </row>
    <row r="99" spans="1:1" ht="16">
      <c r="A99" s="464"/>
    </row>
    <row r="100" spans="1:1" ht="16">
      <c r="A100" s="464"/>
    </row>
    <row r="101" spans="1:1" ht="16">
      <c r="A101" s="464"/>
    </row>
    <row r="102" spans="1:1" ht="16">
      <c r="A102" s="464"/>
    </row>
    <row r="103" spans="1:1" ht="16">
      <c r="A103" s="464"/>
    </row>
    <row r="104" spans="1:1" ht="16">
      <c r="A104" s="464"/>
    </row>
    <row r="105" spans="1:1" ht="16">
      <c r="A105" s="464"/>
    </row>
    <row r="106" spans="1:1" ht="16">
      <c r="A106" s="464"/>
    </row>
    <row r="107" spans="1:1" ht="16">
      <c r="A107" s="464"/>
    </row>
    <row r="108" spans="1:1" ht="16">
      <c r="A108" s="464"/>
    </row>
    <row r="109" spans="1:1" ht="16">
      <c r="A109" s="464"/>
    </row>
    <row r="110" spans="1:1" ht="16">
      <c r="A110" s="464"/>
    </row>
    <row r="111" spans="1:1" ht="16">
      <c r="A111" s="464"/>
    </row>
    <row r="112" spans="1:1" ht="16">
      <c r="A112" s="464"/>
    </row>
    <row r="113" spans="1:1" ht="16">
      <c r="A113" s="464"/>
    </row>
    <row r="114" spans="1:1" ht="16">
      <c r="A114" s="464"/>
    </row>
    <row r="115" spans="1:1" ht="16">
      <c r="A115" s="464"/>
    </row>
    <row r="116" spans="1:1" ht="16">
      <c r="A116" s="464"/>
    </row>
    <row r="117" spans="1:1" ht="16">
      <c r="A117" s="464"/>
    </row>
    <row r="118" spans="1:1" ht="16">
      <c r="A118" s="464"/>
    </row>
    <row r="119" spans="1:1" ht="16">
      <c r="A119" s="464"/>
    </row>
    <row r="120" spans="1:1" ht="16">
      <c r="A120" s="464"/>
    </row>
    <row r="121" spans="1:1" ht="16">
      <c r="A121" s="464"/>
    </row>
    <row r="122" spans="1:1" ht="16">
      <c r="A122" s="464"/>
    </row>
    <row r="123" spans="1:1" ht="16">
      <c r="A123" s="464"/>
    </row>
    <row r="124" spans="1:1" ht="16">
      <c r="A124" s="464"/>
    </row>
    <row r="125" spans="1:1" ht="16">
      <c r="A125" s="464"/>
    </row>
    <row r="126" spans="1:1" ht="16">
      <c r="A126" s="464"/>
    </row>
    <row r="127" spans="1:1" ht="16">
      <c r="A127" s="464"/>
    </row>
    <row r="128" spans="1:1" ht="16">
      <c r="A128" s="464"/>
    </row>
    <row r="129" spans="1:1" ht="16">
      <c r="A129" s="464"/>
    </row>
    <row r="130" spans="1:1" ht="16">
      <c r="A130" s="464"/>
    </row>
    <row r="131" spans="1:1" ht="16">
      <c r="A131" s="464"/>
    </row>
    <row r="132" spans="1:1" ht="16">
      <c r="A132" s="464"/>
    </row>
    <row r="133" spans="1:1" ht="16">
      <c r="A133" s="464"/>
    </row>
    <row r="134" spans="1:1" ht="16">
      <c r="A134" s="464"/>
    </row>
    <row r="135" spans="1:1" ht="16">
      <c r="A135" s="464"/>
    </row>
    <row r="136" spans="1:1" ht="16">
      <c r="A136" s="464"/>
    </row>
    <row r="137" spans="1:1" ht="16">
      <c r="A137" s="464"/>
    </row>
    <row r="138" spans="1:1" ht="16">
      <c r="A138" s="464"/>
    </row>
    <row r="139" spans="1:1" ht="16">
      <c r="A139" s="464"/>
    </row>
    <row r="140" spans="1:1" ht="16">
      <c r="A140" s="464"/>
    </row>
    <row r="141" spans="1:1" ht="16">
      <c r="A141" s="464"/>
    </row>
    <row r="142" spans="1:1" ht="16">
      <c r="A142" s="464"/>
    </row>
    <row r="143" spans="1:1" ht="16">
      <c r="A143" s="464"/>
    </row>
    <row r="144" spans="1:1" ht="16">
      <c r="A144" s="464"/>
    </row>
    <row r="145" spans="1:1" ht="16">
      <c r="A145" s="464"/>
    </row>
    <row r="146" spans="1:1" ht="16">
      <c r="A146" s="464"/>
    </row>
    <row r="147" spans="1:1" ht="16">
      <c r="A147" s="464"/>
    </row>
    <row r="148" spans="1:1" ht="16">
      <c r="A148" s="464"/>
    </row>
    <row r="149" spans="1:1" ht="16">
      <c r="A149" s="464"/>
    </row>
    <row r="150" spans="1:1" ht="16">
      <c r="A150" s="464"/>
    </row>
    <row r="151" spans="1:1" ht="16">
      <c r="A151" s="464"/>
    </row>
    <row r="152" spans="1:1" ht="16">
      <c r="A152" s="464"/>
    </row>
    <row r="153" spans="1:1" ht="16">
      <c r="A153" s="464"/>
    </row>
    <row r="154" spans="1:1" ht="16">
      <c r="A154" s="464"/>
    </row>
    <row r="155" spans="1:1" ht="16">
      <c r="A155" s="464"/>
    </row>
    <row r="156" spans="1:1" ht="16">
      <c r="A156" s="464"/>
    </row>
    <row r="157" spans="1:1" ht="16">
      <c r="A157" s="464"/>
    </row>
    <row r="158" spans="1:1" ht="16">
      <c r="A158" s="464"/>
    </row>
    <row r="159" spans="1:1" ht="16">
      <c r="A159" s="464"/>
    </row>
    <row r="160" spans="1:1" ht="16">
      <c r="A160" s="464"/>
    </row>
    <row r="161" spans="1:1" ht="16">
      <c r="A161" s="464"/>
    </row>
    <row r="162" spans="1:1" ht="16">
      <c r="A162" s="464"/>
    </row>
    <row r="163" spans="1:1" ht="16">
      <c r="A163" s="464"/>
    </row>
    <row r="164" spans="1:1" ht="16">
      <c r="A164" s="464"/>
    </row>
    <row r="165" spans="1:1" ht="16">
      <c r="A165" s="464"/>
    </row>
    <row r="166" spans="1:1" ht="16">
      <c r="A166" s="464"/>
    </row>
    <row r="167" spans="1:1" ht="16">
      <c r="A167" s="464"/>
    </row>
    <row r="168" spans="1:1" ht="16">
      <c r="A168" s="464"/>
    </row>
    <row r="169" spans="1:1" ht="16">
      <c r="A169" s="464"/>
    </row>
    <row r="170" spans="1:1" ht="16">
      <c r="A170" s="464"/>
    </row>
    <row r="171" spans="1:1" ht="16">
      <c r="A171" s="464"/>
    </row>
    <row r="172" spans="1:1" ht="16">
      <c r="A172" s="464"/>
    </row>
    <row r="173" spans="1:1" ht="16">
      <c r="A173" s="464"/>
    </row>
    <row r="174" spans="1:1" ht="16">
      <c r="A174" s="464"/>
    </row>
    <row r="175" spans="1:1" ht="16">
      <c r="A175" s="464"/>
    </row>
    <row r="176" spans="1:1" ht="16">
      <c r="A176" s="464"/>
    </row>
    <row r="177" spans="1:1" ht="16">
      <c r="A177" s="464"/>
    </row>
    <row r="178" spans="1:1" ht="16">
      <c r="A178" s="464"/>
    </row>
    <row r="179" spans="1:1" ht="16">
      <c r="A179" s="464"/>
    </row>
    <row r="180" spans="1:1" ht="16">
      <c r="A180" s="464"/>
    </row>
    <row r="181" spans="1:1" ht="16">
      <c r="A181" s="464"/>
    </row>
    <row r="182" spans="1:1" ht="16">
      <c r="A182" s="464"/>
    </row>
    <row r="183" spans="1:1" ht="16">
      <c r="A183" s="464"/>
    </row>
    <row r="184" spans="1:1" ht="16">
      <c r="A184" s="464"/>
    </row>
    <row r="185" spans="1:1" ht="16">
      <c r="A185" s="464"/>
    </row>
    <row r="186" spans="1:1" ht="16">
      <c r="A186" s="464"/>
    </row>
    <row r="187" spans="1:1" ht="16">
      <c r="A187" s="464"/>
    </row>
    <row r="188" spans="1:1" ht="16">
      <c r="A188" s="464"/>
    </row>
    <row r="189" spans="1:1" ht="16">
      <c r="A189" s="464"/>
    </row>
    <row r="190" spans="1:1" ht="16">
      <c r="A190" s="464"/>
    </row>
    <row r="191" spans="1:1" ht="16">
      <c r="A191" s="464"/>
    </row>
    <row r="192" spans="1:1" ht="16">
      <c r="A192" s="464"/>
    </row>
    <row r="193" spans="1:1" ht="16">
      <c r="A193" s="464"/>
    </row>
    <row r="194" spans="1:1" ht="16">
      <c r="A194" s="464"/>
    </row>
    <row r="195" spans="1:1" ht="16">
      <c r="A195" s="464"/>
    </row>
    <row r="196" spans="1:1" ht="16">
      <c r="A196" s="464"/>
    </row>
    <row r="197" spans="1:1" ht="16">
      <c r="A197" s="464"/>
    </row>
    <row r="198" spans="1:1" ht="16">
      <c r="A198" s="464"/>
    </row>
    <row r="199" spans="1:1" ht="16">
      <c r="A199" s="464"/>
    </row>
    <row r="200" spans="1:1" ht="16">
      <c r="A200" s="464"/>
    </row>
    <row r="201" spans="1:1" ht="16">
      <c r="A201" s="464"/>
    </row>
    <row r="202" spans="1:1" ht="16">
      <c r="A202" s="464"/>
    </row>
    <row r="203" spans="1:1" ht="16">
      <c r="A203" s="464"/>
    </row>
    <row r="204" spans="1:1" ht="16">
      <c r="A204" s="464"/>
    </row>
    <row r="205" spans="1:1" ht="16">
      <c r="A205" s="464"/>
    </row>
    <row r="206" spans="1:1" ht="16">
      <c r="A206" s="464"/>
    </row>
    <row r="207" spans="1:1" ht="16">
      <c r="A207" s="464"/>
    </row>
    <row r="208" spans="1:1" ht="16">
      <c r="A208" s="464"/>
    </row>
    <row r="209" spans="1:1" ht="16">
      <c r="A209" s="464"/>
    </row>
    <row r="210" spans="1:1" ht="16">
      <c r="A210" s="464"/>
    </row>
    <row r="211" spans="1:1" ht="16">
      <c r="A211" s="464"/>
    </row>
    <row r="212" spans="1:1" ht="16">
      <c r="A212" s="464"/>
    </row>
    <row r="213" spans="1:1" ht="16">
      <c r="A213" s="464"/>
    </row>
    <row r="214" spans="1:1" ht="16">
      <c r="A214" s="464"/>
    </row>
    <row r="215" spans="1:1" ht="16">
      <c r="A215" s="464"/>
    </row>
    <row r="216" spans="1:1" ht="16">
      <c r="A216" s="464"/>
    </row>
    <row r="217" spans="1:1" ht="16">
      <c r="A217" s="464"/>
    </row>
    <row r="218" spans="1:1" ht="16">
      <c r="A218" s="464"/>
    </row>
    <row r="219" spans="1:1" ht="16">
      <c r="A219" s="464"/>
    </row>
    <row r="220" spans="1:1" ht="16">
      <c r="A220" s="464"/>
    </row>
    <row r="221" spans="1:1" ht="16">
      <c r="A221" s="464"/>
    </row>
    <row r="222" spans="1:1" ht="16">
      <c r="A222" s="464"/>
    </row>
    <row r="223" spans="1:1" ht="16">
      <c r="A223" s="464"/>
    </row>
    <row r="224" spans="1:1" ht="16">
      <c r="A224" s="464"/>
    </row>
    <row r="225" spans="1:1" ht="16">
      <c r="A225" s="464"/>
    </row>
    <row r="226" spans="1:1" ht="16">
      <c r="A226" s="464"/>
    </row>
    <row r="227" spans="1:1" ht="16">
      <c r="A227" s="464"/>
    </row>
    <row r="228" spans="1:1" ht="16">
      <c r="A228" s="464"/>
    </row>
    <row r="229" spans="1:1" ht="16">
      <c r="A229" s="464"/>
    </row>
    <row r="230" spans="1:1" ht="16">
      <c r="A230" s="464"/>
    </row>
    <row r="231" spans="1:1" ht="16">
      <c r="A231" s="464"/>
    </row>
    <row r="232" spans="1:1" ht="16">
      <c r="A232" s="464"/>
    </row>
    <row r="233" spans="1:1" ht="16">
      <c r="A233" s="464"/>
    </row>
    <row r="234" spans="1:1" ht="16">
      <c r="A234" s="464"/>
    </row>
    <row r="235" spans="1:1" ht="16">
      <c r="A235" s="464"/>
    </row>
    <row r="236" spans="1:1" ht="16">
      <c r="A236" s="464"/>
    </row>
    <row r="237" spans="1:1" ht="16">
      <c r="A237" s="464"/>
    </row>
    <row r="238" spans="1:1" ht="16">
      <c r="A238" s="464"/>
    </row>
    <row r="239" spans="1:1" ht="16">
      <c r="A239" s="464"/>
    </row>
    <row r="240" spans="1:1" ht="16">
      <c r="A240" s="464"/>
    </row>
    <row r="241" spans="1:1" ht="16">
      <c r="A241" s="464"/>
    </row>
    <row r="242" spans="1:1" ht="16">
      <c r="A242" s="464"/>
    </row>
    <row r="243" spans="1:1" ht="16">
      <c r="A243" s="464"/>
    </row>
    <row r="244" spans="1:1" ht="16">
      <c r="A244" s="464"/>
    </row>
    <row r="245" spans="1:1" ht="16">
      <c r="A245" s="464"/>
    </row>
    <row r="246" spans="1:1" ht="16">
      <c r="A246" s="464"/>
    </row>
    <row r="247" spans="1:1" ht="16">
      <c r="A247" s="464"/>
    </row>
    <row r="248" spans="1:1" ht="16">
      <c r="A248" s="464"/>
    </row>
    <row r="249" spans="1:1" ht="16">
      <c r="A249" s="464"/>
    </row>
    <row r="250" spans="1:1" ht="16">
      <c r="A250" s="464"/>
    </row>
    <row r="251" spans="1:1" ht="16">
      <c r="A251" s="464"/>
    </row>
    <row r="252" spans="1:1" ht="16">
      <c r="A252" s="464"/>
    </row>
    <row r="253" spans="1:1" ht="16">
      <c r="A253" s="464"/>
    </row>
    <row r="254" spans="1:1" ht="16">
      <c r="A254" s="464"/>
    </row>
    <row r="255" spans="1:1" ht="16">
      <c r="A255" s="464"/>
    </row>
    <row r="256" spans="1:1" ht="16">
      <c r="A256" s="464"/>
    </row>
    <row r="257" spans="1:1" ht="16">
      <c r="A257" s="464"/>
    </row>
    <row r="258" spans="1:1" ht="16">
      <c r="A258" s="464"/>
    </row>
    <row r="259" spans="1:1" ht="16">
      <c r="A259" s="464"/>
    </row>
    <row r="260" spans="1:1" ht="16">
      <c r="A260" s="464"/>
    </row>
    <row r="261" spans="1:1" ht="16">
      <c r="A261" s="464"/>
    </row>
    <row r="262" spans="1:1" ht="16">
      <c r="A262" s="464"/>
    </row>
    <row r="263" spans="1:1" ht="16">
      <c r="A263" s="464"/>
    </row>
    <row r="264" spans="1:1" ht="16">
      <c r="A264" s="464"/>
    </row>
    <row r="265" spans="1:1" ht="16">
      <c r="A265" s="464"/>
    </row>
    <row r="266" spans="1:1" ht="16">
      <c r="A266" s="464"/>
    </row>
    <row r="267" spans="1:1" ht="16">
      <c r="A267" s="464"/>
    </row>
    <row r="268" spans="1:1" ht="16">
      <c r="A268" s="464"/>
    </row>
    <row r="269" spans="1:1" ht="16">
      <c r="A269" s="464"/>
    </row>
    <row r="270" spans="1:1" ht="16">
      <c r="A270" s="464"/>
    </row>
    <row r="271" spans="1:1" ht="16">
      <c r="A271" s="464"/>
    </row>
    <row r="272" spans="1:1" ht="16">
      <c r="A272" s="464"/>
    </row>
    <row r="273" spans="1:1" ht="16">
      <c r="A273" s="464"/>
    </row>
    <row r="274" spans="1:1" ht="16">
      <c r="A274" s="464"/>
    </row>
    <row r="275" spans="1:1" ht="16">
      <c r="A275" s="464"/>
    </row>
    <row r="276" spans="1:1" ht="16">
      <c r="A276" s="464"/>
    </row>
    <row r="277" spans="1:1" ht="16">
      <c r="A277" s="464"/>
    </row>
    <row r="278" spans="1:1" ht="16">
      <c r="A278" s="464"/>
    </row>
    <row r="279" spans="1:1" ht="16">
      <c r="A279" s="464"/>
    </row>
    <row r="280" spans="1:1" ht="16">
      <c r="A280" s="464"/>
    </row>
    <row r="281" spans="1:1" ht="16">
      <c r="A281" s="464"/>
    </row>
    <row r="282" spans="1:1" ht="16">
      <c r="A282" s="464"/>
    </row>
    <row r="283" spans="1:1" ht="16">
      <c r="A283" s="464"/>
    </row>
    <row r="284" spans="1:1" ht="16">
      <c r="A284" s="464"/>
    </row>
    <row r="285" spans="1:1" ht="16">
      <c r="A285" s="464"/>
    </row>
    <row r="286" spans="1:1" ht="16">
      <c r="A286" s="464"/>
    </row>
    <row r="287" spans="1:1" ht="16">
      <c r="A287" s="464"/>
    </row>
    <row r="288" spans="1:1" ht="16">
      <c r="A288" s="464"/>
    </row>
    <row r="289" spans="1:1" ht="16">
      <c r="A289" s="464"/>
    </row>
    <row r="290" spans="1:1" ht="16">
      <c r="A290" s="464"/>
    </row>
    <row r="291" spans="1:1" ht="16">
      <c r="A291" s="464"/>
    </row>
    <row r="292" spans="1:1" ht="16">
      <c r="A292" s="464"/>
    </row>
    <row r="293" spans="1:1" ht="16">
      <c r="A293" s="464"/>
    </row>
    <row r="294" spans="1:1" ht="16">
      <c r="A294" s="464"/>
    </row>
    <row r="295" spans="1:1" ht="16">
      <c r="A295" s="464"/>
    </row>
    <row r="296" spans="1:1" ht="16">
      <c r="A296" s="464"/>
    </row>
    <row r="297" spans="1:1" ht="16">
      <c r="A297" s="464"/>
    </row>
    <row r="298" spans="1:1" ht="16">
      <c r="A298" s="464"/>
    </row>
    <row r="299" spans="1:1" ht="16">
      <c r="A299" s="464"/>
    </row>
    <row r="300" spans="1:1" ht="16">
      <c r="A300" s="464"/>
    </row>
    <row r="301" spans="1:1" ht="16">
      <c r="A301" s="464"/>
    </row>
    <row r="302" spans="1:1" ht="16">
      <c r="A302" s="464"/>
    </row>
    <row r="303" spans="1:1" ht="16">
      <c r="A303" s="464"/>
    </row>
    <row r="304" spans="1:1" ht="16">
      <c r="A304" s="464"/>
    </row>
    <row r="305" spans="1:1" ht="16">
      <c r="A305" s="464"/>
    </row>
    <row r="306" spans="1:1" ht="16">
      <c r="A306" s="464"/>
    </row>
    <row r="307" spans="1:1" ht="16">
      <c r="A307" s="464"/>
    </row>
    <row r="308" spans="1:1" ht="16">
      <c r="A308" s="464"/>
    </row>
    <row r="309" spans="1:1" ht="16">
      <c r="A309" s="464"/>
    </row>
    <row r="310" spans="1:1" ht="16">
      <c r="A310" s="464"/>
    </row>
    <row r="311" spans="1:1" ht="16">
      <c r="A311" s="464"/>
    </row>
    <row r="312" spans="1:1" ht="16">
      <c r="A312" s="464"/>
    </row>
    <row r="313" spans="1:1" ht="16">
      <c r="A313" s="464"/>
    </row>
    <row r="314" spans="1:1" ht="16">
      <c r="A314" s="464"/>
    </row>
    <row r="315" spans="1:1" ht="16">
      <c r="A315" s="464"/>
    </row>
    <row r="316" spans="1:1" ht="16">
      <c r="A316" s="464"/>
    </row>
    <row r="317" spans="1:1" ht="16">
      <c r="A317" s="464"/>
    </row>
    <row r="318" spans="1:1" ht="16">
      <c r="A318" s="464"/>
    </row>
    <row r="319" spans="1:1" ht="16">
      <c r="A319" s="464"/>
    </row>
    <row r="320" spans="1:1" ht="16">
      <c r="A320" s="464"/>
    </row>
    <row r="321" spans="1:1" ht="16">
      <c r="A321" s="464"/>
    </row>
    <row r="322" spans="1:1" ht="16">
      <c r="A322" s="464"/>
    </row>
    <row r="323" spans="1:1" ht="16">
      <c r="A323" s="464"/>
    </row>
    <row r="324" spans="1:1" ht="16">
      <c r="A324" s="464"/>
    </row>
    <row r="325" spans="1:1" ht="16">
      <c r="A325" s="464"/>
    </row>
    <row r="326" spans="1:1" ht="16">
      <c r="A326" s="464"/>
    </row>
    <row r="327" spans="1:1" ht="16">
      <c r="A327" s="464"/>
    </row>
    <row r="328" spans="1:1" ht="16">
      <c r="A328" s="464"/>
    </row>
    <row r="329" spans="1:1" ht="16">
      <c r="A329" s="464"/>
    </row>
    <row r="330" spans="1:1" ht="16">
      <c r="A330" s="464"/>
    </row>
    <row r="331" spans="1:1" ht="16">
      <c r="A331" s="464"/>
    </row>
    <row r="332" spans="1:1" ht="16">
      <c r="A332" s="464"/>
    </row>
    <row r="333" spans="1:1" ht="16">
      <c r="A333" s="464"/>
    </row>
    <row r="334" spans="1:1" ht="16">
      <c r="A334" s="464"/>
    </row>
    <row r="335" spans="1:1" ht="16">
      <c r="A335" s="464"/>
    </row>
    <row r="336" spans="1:1" ht="16">
      <c r="A336" s="464"/>
    </row>
    <row r="337" spans="1:1" ht="16">
      <c r="A337" s="464"/>
    </row>
    <row r="338" spans="1:1" ht="16">
      <c r="A338" s="464"/>
    </row>
    <row r="339" spans="1:1" ht="16">
      <c r="A339" s="464"/>
    </row>
    <row r="340" spans="1:1" ht="16">
      <c r="A340" s="464"/>
    </row>
    <row r="341" spans="1:1" ht="16">
      <c r="A341" s="464"/>
    </row>
    <row r="342" spans="1:1" ht="16">
      <c r="A342" s="464"/>
    </row>
    <row r="343" spans="1:1" ht="16">
      <c r="A343" s="464"/>
    </row>
    <row r="344" spans="1:1" ht="16">
      <c r="A344" s="464"/>
    </row>
    <row r="345" spans="1:1" ht="16">
      <c r="A345" s="464"/>
    </row>
    <row r="346" spans="1:1" ht="16">
      <c r="A346" s="464"/>
    </row>
    <row r="347" spans="1:1" ht="16">
      <c r="A347" s="464"/>
    </row>
    <row r="348" spans="1:1" ht="16">
      <c r="A348" s="464"/>
    </row>
    <row r="349" spans="1:1" ht="16">
      <c r="A349" s="464"/>
    </row>
    <row r="350" spans="1:1" ht="16">
      <c r="A350" s="464"/>
    </row>
    <row r="351" spans="1:1" ht="16">
      <c r="A351" s="464"/>
    </row>
    <row r="352" spans="1:1" ht="16">
      <c r="A352" s="464"/>
    </row>
    <row r="353" spans="1:1" ht="16">
      <c r="A353" s="464"/>
    </row>
    <row r="354" spans="1:1" ht="16">
      <c r="A354" s="464"/>
    </row>
    <row r="355" spans="1:1" ht="16">
      <c r="A355" s="464"/>
    </row>
    <row r="356" spans="1:1" ht="16">
      <c r="A356" s="464"/>
    </row>
    <row r="357" spans="1:1" ht="16">
      <c r="A357" s="464"/>
    </row>
    <row r="358" spans="1:1" ht="16">
      <c r="A358" s="464"/>
    </row>
    <row r="359" spans="1:1" ht="16">
      <c r="A359" s="464"/>
    </row>
    <row r="360" spans="1:1" ht="16">
      <c r="A360" s="464"/>
    </row>
    <row r="361" spans="1:1" ht="16">
      <c r="A361" s="464"/>
    </row>
    <row r="362" spans="1:1" ht="16">
      <c r="A362" s="464"/>
    </row>
    <row r="363" spans="1:1" ht="16">
      <c r="A363" s="464"/>
    </row>
    <row r="364" spans="1:1" ht="16">
      <c r="A364" s="464"/>
    </row>
    <row r="365" spans="1:1" ht="16">
      <c r="A365" s="464"/>
    </row>
    <row r="366" spans="1:1" ht="16">
      <c r="A366" s="464"/>
    </row>
    <row r="367" spans="1:1" ht="16">
      <c r="A367" s="464"/>
    </row>
    <row r="368" spans="1:1" ht="16">
      <c r="A368" s="464"/>
    </row>
    <row r="369" spans="1:1" ht="16">
      <c r="A369" s="464"/>
    </row>
    <row r="370" spans="1:1" ht="16">
      <c r="A370" s="464"/>
    </row>
    <row r="371" spans="1:1" ht="16">
      <c r="A371" s="464"/>
    </row>
    <row r="372" spans="1:1" ht="16">
      <c r="A372" s="464"/>
    </row>
    <row r="373" spans="1:1" ht="16">
      <c r="A373" s="464"/>
    </row>
    <row r="374" spans="1:1" ht="16">
      <c r="A374" s="464"/>
    </row>
    <row r="375" spans="1:1" ht="16">
      <c r="A375" s="464"/>
    </row>
    <row r="376" spans="1:1" ht="16">
      <c r="A376" s="464"/>
    </row>
    <row r="377" spans="1:1" ht="16">
      <c r="A377" s="464"/>
    </row>
    <row r="378" spans="1:1" ht="16">
      <c r="A378" s="464"/>
    </row>
    <row r="379" spans="1:1" ht="16">
      <c r="A379" s="464"/>
    </row>
    <row r="380" spans="1:1" ht="16">
      <c r="A380" s="464"/>
    </row>
    <row r="381" spans="1:1" ht="16">
      <c r="A381" s="464"/>
    </row>
    <row r="382" spans="1:1" ht="16">
      <c r="A382" s="464"/>
    </row>
    <row r="383" spans="1:1" ht="16">
      <c r="A383" s="464"/>
    </row>
    <row r="384" spans="1:1" ht="16">
      <c r="A384" s="464"/>
    </row>
    <row r="385" spans="1:1" ht="16">
      <c r="A385" s="464"/>
    </row>
    <row r="386" spans="1:1" ht="16">
      <c r="A386" s="464"/>
    </row>
    <row r="387" spans="1:1" ht="16">
      <c r="A387" s="464"/>
    </row>
    <row r="388" spans="1:1" ht="16">
      <c r="A388" s="464"/>
    </row>
    <row r="389" spans="1:1" ht="16">
      <c r="A389" s="464"/>
    </row>
    <row r="390" spans="1:1" ht="16">
      <c r="A390" s="464"/>
    </row>
    <row r="391" spans="1:1" ht="16">
      <c r="A391" s="464"/>
    </row>
    <row r="392" spans="1:1" ht="16">
      <c r="A392" s="464"/>
    </row>
    <row r="393" spans="1:1" ht="16">
      <c r="A393" s="464"/>
    </row>
    <row r="394" spans="1:1" ht="16">
      <c r="A394" s="464"/>
    </row>
    <row r="395" spans="1:1" ht="16">
      <c r="A395" s="464"/>
    </row>
    <row r="396" spans="1:1" ht="16">
      <c r="A396" s="464"/>
    </row>
    <row r="397" spans="1:1" ht="16">
      <c r="A397" s="464"/>
    </row>
    <row r="398" spans="1:1" ht="16">
      <c r="A398" s="464"/>
    </row>
    <row r="399" spans="1:1" ht="16">
      <c r="A399" s="464"/>
    </row>
    <row r="400" spans="1:1" ht="16">
      <c r="A400" s="464"/>
    </row>
    <row r="401" spans="1:1" ht="16">
      <c r="A401" s="464"/>
    </row>
    <row r="402" spans="1:1" ht="16">
      <c r="A402" s="464"/>
    </row>
    <row r="403" spans="1:1" ht="16">
      <c r="A403" s="464"/>
    </row>
    <row r="404" spans="1:1" ht="16">
      <c r="A404" s="464"/>
    </row>
    <row r="405" spans="1:1" ht="16">
      <c r="A405" s="464"/>
    </row>
    <row r="406" spans="1:1" ht="16">
      <c r="A406" s="464"/>
    </row>
    <row r="407" spans="1:1" ht="16">
      <c r="A407" s="464"/>
    </row>
    <row r="408" spans="1:1" ht="16">
      <c r="A408" s="464"/>
    </row>
    <row r="409" spans="1:1" ht="16">
      <c r="A409" s="464"/>
    </row>
    <row r="410" spans="1:1" ht="16">
      <c r="A410" s="464"/>
    </row>
    <row r="411" spans="1:1" ht="16">
      <c r="A411" s="464"/>
    </row>
    <row r="412" spans="1:1" ht="16">
      <c r="A412" s="464"/>
    </row>
    <row r="413" spans="1:1" ht="16">
      <c r="A413" s="464"/>
    </row>
    <row r="414" spans="1:1" ht="16">
      <c r="A414" s="464"/>
    </row>
    <row r="415" spans="1:1" ht="16">
      <c r="A415" s="464"/>
    </row>
    <row r="416" spans="1:1" ht="16">
      <c r="A416" s="464"/>
    </row>
    <row r="417" spans="1:1" ht="16">
      <c r="A417" s="464"/>
    </row>
    <row r="418" spans="1:1" ht="16">
      <c r="A418" s="464"/>
    </row>
    <row r="419" spans="1:1" ht="16">
      <c r="A419" s="464"/>
    </row>
    <row r="420" spans="1:1" ht="16">
      <c r="A420" s="464"/>
    </row>
    <row r="421" spans="1:1" ht="16">
      <c r="A421" s="464"/>
    </row>
    <row r="422" spans="1:1" ht="16">
      <c r="A422" s="464"/>
    </row>
    <row r="423" spans="1:1" ht="16">
      <c r="A423" s="464"/>
    </row>
    <row r="424" spans="1:1" ht="16">
      <c r="A424" s="464"/>
    </row>
    <row r="425" spans="1:1" ht="16">
      <c r="A425" s="464"/>
    </row>
    <row r="426" spans="1:1" ht="16">
      <c r="A426" s="464"/>
    </row>
    <row r="427" spans="1:1" ht="16">
      <c r="A427" s="464"/>
    </row>
    <row r="428" spans="1:1" ht="16">
      <c r="A428" s="464"/>
    </row>
    <row r="429" spans="1:1" ht="16">
      <c r="A429" s="464"/>
    </row>
    <row r="430" spans="1:1" ht="16">
      <c r="A430" s="464"/>
    </row>
    <row r="431" spans="1:1" ht="16">
      <c r="A431" s="464"/>
    </row>
    <row r="432" spans="1:1" ht="16">
      <c r="A432" s="464"/>
    </row>
    <row r="433" spans="1:1" ht="16">
      <c r="A433" s="464"/>
    </row>
    <row r="434" spans="1:1" ht="16">
      <c r="A434" s="464"/>
    </row>
    <row r="435" spans="1:1" ht="16">
      <c r="A435" s="464"/>
    </row>
    <row r="436" spans="1:1" ht="16">
      <c r="A436" s="464"/>
    </row>
    <row r="437" spans="1:1" ht="16">
      <c r="A437" s="464"/>
    </row>
    <row r="438" spans="1:1" ht="16">
      <c r="A438" s="464"/>
    </row>
    <row r="439" spans="1:1" ht="16">
      <c r="A439" s="464"/>
    </row>
    <row r="440" spans="1:1" ht="16">
      <c r="A440" s="464"/>
    </row>
    <row r="441" spans="1:1" ht="16">
      <c r="A441" s="464"/>
    </row>
    <row r="442" spans="1:1" ht="16">
      <c r="A442" s="464"/>
    </row>
    <row r="443" spans="1:1" ht="16">
      <c r="A443" s="464"/>
    </row>
    <row r="444" spans="1:1" ht="16">
      <c r="A444" s="464"/>
    </row>
    <row r="445" spans="1:1" ht="16">
      <c r="A445" s="464"/>
    </row>
    <row r="446" spans="1:1" ht="16">
      <c r="A446" s="464"/>
    </row>
    <row r="447" spans="1:1" ht="16">
      <c r="A447" s="464"/>
    </row>
    <row r="448" spans="1:1" ht="16">
      <c r="A448" s="464"/>
    </row>
    <row r="449" spans="1:1" ht="16">
      <c r="A449" s="464"/>
    </row>
    <row r="450" spans="1:1" ht="16">
      <c r="A450" s="464"/>
    </row>
    <row r="451" spans="1:1" ht="16">
      <c r="A451" s="464"/>
    </row>
    <row r="452" spans="1:1" ht="16">
      <c r="A452" s="464"/>
    </row>
    <row r="453" spans="1:1" ht="16">
      <c r="A453" s="464"/>
    </row>
    <row r="454" spans="1:1" ht="16">
      <c r="A454" s="464"/>
    </row>
    <row r="455" spans="1:1" ht="16">
      <c r="A455" s="464"/>
    </row>
    <row r="456" spans="1:1" ht="16">
      <c r="A456" s="464"/>
    </row>
    <row r="457" spans="1:1" ht="16">
      <c r="A457" s="464"/>
    </row>
    <row r="458" spans="1:1" ht="16">
      <c r="A458" s="464"/>
    </row>
    <row r="459" spans="1:1" ht="16">
      <c r="A459" s="464"/>
    </row>
    <row r="460" spans="1:1" ht="16">
      <c r="A460" s="464"/>
    </row>
    <row r="461" spans="1:1" ht="16">
      <c r="A461" s="464"/>
    </row>
    <row r="462" spans="1:1" ht="16">
      <c r="A462" s="464"/>
    </row>
    <row r="463" spans="1:1" ht="16">
      <c r="A463" s="464"/>
    </row>
    <row r="464" spans="1:1" ht="16">
      <c r="A464" s="464"/>
    </row>
    <row r="465" spans="1:1" ht="16">
      <c r="A465" s="464"/>
    </row>
    <row r="466" spans="1:1" ht="16">
      <c r="A466" s="464"/>
    </row>
    <row r="467" spans="1:1" ht="16">
      <c r="A467" s="464"/>
    </row>
    <row r="468" spans="1:1" ht="16">
      <c r="A468" s="464"/>
    </row>
    <row r="469" spans="1:1" ht="16">
      <c r="A469" s="464"/>
    </row>
    <row r="470" spans="1:1" ht="16">
      <c r="A470" s="464"/>
    </row>
    <row r="471" spans="1:1" ht="16">
      <c r="A471" s="464"/>
    </row>
    <row r="472" spans="1:1" ht="16">
      <c r="A472" s="464"/>
    </row>
    <row r="473" spans="1:1" ht="16">
      <c r="A473" s="464"/>
    </row>
    <row r="474" spans="1:1" ht="16">
      <c r="A474" s="464"/>
    </row>
    <row r="475" spans="1:1" ht="16">
      <c r="A475" s="464"/>
    </row>
    <row r="476" spans="1:1" ht="16">
      <c r="A476" s="464"/>
    </row>
    <row r="477" spans="1:1" ht="16">
      <c r="A477" s="464"/>
    </row>
    <row r="478" spans="1:1" ht="16">
      <c r="A478" s="464"/>
    </row>
    <row r="479" spans="1:1" ht="16">
      <c r="A479" s="464"/>
    </row>
    <row r="480" spans="1:1" ht="16">
      <c r="A480" s="464"/>
    </row>
    <row r="481" spans="1:1" ht="16">
      <c r="A481" s="464"/>
    </row>
    <row r="482" spans="1:1" ht="16">
      <c r="A482" s="464"/>
    </row>
    <row r="483" spans="1:1" ht="16">
      <c r="A483" s="464"/>
    </row>
    <row r="484" spans="1:1" ht="16">
      <c r="A484" s="464"/>
    </row>
    <row r="485" spans="1:1" ht="16">
      <c r="A485" s="464"/>
    </row>
    <row r="486" spans="1:1" ht="16">
      <c r="A486" s="464"/>
    </row>
    <row r="487" spans="1:1" ht="16">
      <c r="A487" s="464"/>
    </row>
    <row r="488" spans="1:1" ht="16">
      <c r="A488" s="464"/>
    </row>
    <row r="489" spans="1:1" ht="16">
      <c r="A489" s="464"/>
    </row>
    <row r="490" spans="1:1" ht="16">
      <c r="A490" s="464"/>
    </row>
    <row r="491" spans="1:1" ht="16">
      <c r="A491" s="464"/>
    </row>
    <row r="492" spans="1:1" ht="16">
      <c r="A492" s="464"/>
    </row>
    <row r="493" spans="1:1" ht="16">
      <c r="A493" s="464"/>
    </row>
    <row r="494" spans="1:1" ht="16">
      <c r="A494" s="464"/>
    </row>
    <row r="495" spans="1:1" ht="16">
      <c r="A495" s="464"/>
    </row>
    <row r="496" spans="1:1" ht="16">
      <c r="A496" s="464"/>
    </row>
    <row r="497" spans="1:1" ht="16">
      <c r="A497" s="464"/>
    </row>
    <row r="498" spans="1:1" ht="16">
      <c r="A498" s="464"/>
    </row>
    <row r="499" spans="1:1" ht="16">
      <c r="A499" s="464"/>
    </row>
    <row r="500" spans="1:1" ht="16">
      <c r="A500" s="464"/>
    </row>
    <row r="501" spans="1:1" ht="16">
      <c r="A501" s="464"/>
    </row>
    <row r="502" spans="1:1" ht="16">
      <c r="A502" s="464"/>
    </row>
    <row r="503" spans="1:1" ht="16">
      <c r="A503" s="464"/>
    </row>
    <row r="504" spans="1:1" ht="16">
      <c r="A504" s="464"/>
    </row>
    <row r="505" spans="1:1" ht="16">
      <c r="A505" s="464"/>
    </row>
    <row r="506" spans="1:1" ht="16">
      <c r="A506" s="464"/>
    </row>
    <row r="507" spans="1:1" ht="16">
      <c r="A507" s="464"/>
    </row>
    <row r="508" spans="1:1" ht="16">
      <c r="A508" s="464"/>
    </row>
    <row r="509" spans="1:1" ht="16">
      <c r="A509" s="464"/>
    </row>
    <row r="510" spans="1:1" ht="16">
      <c r="A510" s="464"/>
    </row>
    <row r="511" spans="1:1" ht="16">
      <c r="A511" s="464"/>
    </row>
    <row r="512" spans="1:1" ht="16">
      <c r="A512" s="464"/>
    </row>
    <row r="513" spans="1:1" ht="16">
      <c r="A513" s="464"/>
    </row>
    <row r="514" spans="1:1" ht="16">
      <c r="A514" s="464"/>
    </row>
    <row r="515" spans="1:1" ht="16">
      <c r="A515" s="464"/>
    </row>
    <row r="516" spans="1:1" ht="16">
      <c r="A516" s="464"/>
    </row>
    <row r="517" spans="1:1" ht="16">
      <c r="A517" s="464"/>
    </row>
    <row r="518" spans="1:1" ht="16">
      <c r="A518" s="464"/>
    </row>
    <row r="519" spans="1:1" ht="16">
      <c r="A519" s="464"/>
    </row>
    <row r="520" spans="1:1" ht="16">
      <c r="A520" s="464"/>
    </row>
    <row r="521" spans="1:1" ht="16">
      <c r="A521" s="464"/>
    </row>
    <row r="522" spans="1:1" ht="16">
      <c r="A522" s="464"/>
    </row>
    <row r="523" spans="1:1" ht="16">
      <c r="A523" s="464"/>
    </row>
    <row r="524" spans="1:1" ht="16">
      <c r="A524" s="464"/>
    </row>
    <row r="525" spans="1:1" ht="16">
      <c r="A525" s="464"/>
    </row>
    <row r="526" spans="1:1" ht="16">
      <c r="A526" s="464"/>
    </row>
    <row r="527" spans="1:1" ht="16">
      <c r="A527" s="464"/>
    </row>
    <row r="528" spans="1:1" ht="16">
      <c r="A528" s="464"/>
    </row>
    <row r="529" spans="1:1" ht="16">
      <c r="A529" s="464"/>
    </row>
    <row r="530" spans="1:1" ht="16">
      <c r="A530" s="464"/>
    </row>
    <row r="531" spans="1:1" ht="16">
      <c r="A531" s="464"/>
    </row>
    <row r="532" spans="1:1" ht="16">
      <c r="A532" s="464"/>
    </row>
    <row r="533" spans="1:1" ht="16">
      <c r="A533" s="464"/>
    </row>
    <row r="534" spans="1:1" ht="16">
      <c r="A534" s="464"/>
    </row>
    <row r="535" spans="1:1" ht="16">
      <c r="A535" s="464"/>
    </row>
    <row r="536" spans="1:1" ht="16">
      <c r="A536" s="464"/>
    </row>
    <row r="537" spans="1:1" ht="16">
      <c r="A537" s="464"/>
    </row>
    <row r="538" spans="1:1" ht="16">
      <c r="A538" s="464"/>
    </row>
    <row r="539" spans="1:1" ht="16">
      <c r="A539" s="464"/>
    </row>
    <row r="540" spans="1:1" ht="16">
      <c r="A540" s="464"/>
    </row>
    <row r="541" spans="1:1" ht="16">
      <c r="A541" s="464"/>
    </row>
    <row r="542" spans="1:1" ht="16">
      <c r="A542" s="464"/>
    </row>
    <row r="543" spans="1:1" ht="16">
      <c r="A543" s="464"/>
    </row>
    <row r="544" spans="1:1" ht="16">
      <c r="A544" s="464"/>
    </row>
    <row r="545" spans="1:1" ht="16">
      <c r="A545" s="464"/>
    </row>
    <row r="546" spans="1:1" ht="16">
      <c r="A546" s="464"/>
    </row>
    <row r="547" spans="1:1" ht="16">
      <c r="A547" s="464"/>
    </row>
    <row r="548" spans="1:1" ht="16">
      <c r="A548" s="464"/>
    </row>
    <row r="549" spans="1:1" ht="16">
      <c r="A549" s="464"/>
    </row>
    <row r="550" spans="1:1" ht="16">
      <c r="A550" s="464"/>
    </row>
    <row r="551" spans="1:1" ht="16">
      <c r="A551" s="464"/>
    </row>
    <row r="552" spans="1:1" ht="16">
      <c r="A552" s="464"/>
    </row>
    <row r="553" spans="1:1" ht="16">
      <c r="A553" s="464"/>
    </row>
    <row r="554" spans="1:1" ht="16">
      <c r="A554" s="464"/>
    </row>
    <row r="555" spans="1:1" ht="16">
      <c r="A555" s="464"/>
    </row>
    <row r="556" spans="1:1" ht="16">
      <c r="A556" s="464"/>
    </row>
    <row r="557" spans="1:1" ht="16">
      <c r="A557" s="464"/>
    </row>
    <row r="558" spans="1:1" ht="16">
      <c r="A558" s="464"/>
    </row>
    <row r="559" spans="1:1" ht="16">
      <c r="A559" s="464"/>
    </row>
    <row r="560" spans="1:1" ht="16">
      <c r="A560" s="464"/>
    </row>
    <row r="561" spans="1:1" ht="16">
      <c r="A561" s="464"/>
    </row>
    <row r="562" spans="1:1" ht="16">
      <c r="A562" s="464"/>
    </row>
    <row r="563" spans="1:1" ht="16">
      <c r="A563" s="464"/>
    </row>
    <row r="564" spans="1:1" ht="16">
      <c r="A564" s="464"/>
    </row>
    <row r="565" spans="1:1" ht="16">
      <c r="A565" s="464"/>
    </row>
    <row r="566" spans="1:1" ht="16">
      <c r="A566" s="464"/>
    </row>
    <row r="567" spans="1:1" ht="16">
      <c r="A567" s="464"/>
    </row>
    <row r="568" spans="1:1" ht="16">
      <c r="A568" s="464"/>
    </row>
    <row r="569" spans="1:1" ht="16">
      <c r="A569" s="464"/>
    </row>
    <row r="570" spans="1:1" ht="16">
      <c r="A570" s="464"/>
    </row>
    <row r="571" spans="1:1" ht="16">
      <c r="A571" s="464"/>
    </row>
    <row r="572" spans="1:1" ht="16">
      <c r="A572" s="464"/>
    </row>
    <row r="573" spans="1:1" ht="16">
      <c r="A573" s="464"/>
    </row>
    <row r="574" spans="1:1" ht="16">
      <c r="A574" s="464"/>
    </row>
    <row r="575" spans="1:1" ht="16">
      <c r="A575" s="464"/>
    </row>
    <row r="576" spans="1:1" ht="16">
      <c r="A576" s="464"/>
    </row>
    <row r="577" spans="1:1" ht="16">
      <c r="A577" s="464"/>
    </row>
    <row r="578" spans="1:1" ht="16">
      <c r="A578" s="464"/>
    </row>
    <row r="579" spans="1:1" ht="16">
      <c r="A579" s="464"/>
    </row>
    <row r="580" spans="1:1" ht="16">
      <c r="A580" s="464"/>
    </row>
    <row r="581" spans="1:1" ht="16">
      <c r="A581" s="464"/>
    </row>
    <row r="582" spans="1:1" ht="16">
      <c r="A582" s="464"/>
    </row>
    <row r="583" spans="1:1" ht="16">
      <c r="A583" s="464"/>
    </row>
    <row r="584" spans="1:1" ht="16">
      <c r="A584" s="464"/>
    </row>
    <row r="585" spans="1:1" ht="16">
      <c r="A585" s="464"/>
    </row>
    <row r="586" spans="1:1" ht="16">
      <c r="A586" s="464"/>
    </row>
    <row r="587" spans="1:1" ht="16">
      <c r="A587" s="464"/>
    </row>
    <row r="588" spans="1:1" ht="16">
      <c r="A588" s="464"/>
    </row>
    <row r="589" spans="1:1" ht="16">
      <c r="A589" s="464"/>
    </row>
    <row r="590" spans="1:1" ht="16">
      <c r="A590" s="464"/>
    </row>
    <row r="591" spans="1:1" ht="16">
      <c r="A591" s="464"/>
    </row>
    <row r="592" spans="1:1" ht="16">
      <c r="A592" s="464"/>
    </row>
    <row r="593" spans="1:1" ht="16">
      <c r="A593" s="464"/>
    </row>
    <row r="594" spans="1:1" ht="16">
      <c r="A594" s="464"/>
    </row>
    <row r="595" spans="1:1" ht="16">
      <c r="A595" s="464"/>
    </row>
    <row r="596" spans="1:1" ht="16">
      <c r="A596" s="464"/>
    </row>
    <row r="597" spans="1:1" ht="16">
      <c r="A597" s="464"/>
    </row>
    <row r="598" spans="1:1" ht="16">
      <c r="A598" s="464"/>
    </row>
    <row r="599" spans="1:1" ht="16">
      <c r="A599" s="464"/>
    </row>
    <row r="600" spans="1:1" ht="16">
      <c r="A600" s="464"/>
    </row>
    <row r="601" spans="1:1" ht="16">
      <c r="A601" s="464"/>
    </row>
    <row r="602" spans="1:1" ht="16">
      <c r="A602" s="464"/>
    </row>
    <row r="603" spans="1:1" ht="16">
      <c r="A603" s="464"/>
    </row>
    <row r="604" spans="1:1" ht="16">
      <c r="A604" s="464"/>
    </row>
    <row r="605" spans="1:1" ht="16">
      <c r="A605" s="464"/>
    </row>
    <row r="606" spans="1:1" ht="16">
      <c r="A606" s="464"/>
    </row>
    <row r="607" spans="1:1" ht="16">
      <c r="A607" s="464"/>
    </row>
    <row r="608" spans="1:1" ht="16">
      <c r="A608" s="464"/>
    </row>
    <row r="609" spans="1:1" ht="16">
      <c r="A609" s="464"/>
    </row>
    <row r="610" spans="1:1" ht="16">
      <c r="A610" s="464"/>
    </row>
    <row r="611" spans="1:1" ht="16">
      <c r="A611" s="464"/>
    </row>
    <row r="612" spans="1:1" ht="16">
      <c r="A612" s="464"/>
    </row>
    <row r="613" spans="1:1" ht="16">
      <c r="A613" s="464"/>
    </row>
    <row r="614" spans="1:1" ht="16">
      <c r="A614" s="464"/>
    </row>
    <row r="615" spans="1:1" ht="16">
      <c r="A615" s="464"/>
    </row>
    <row r="616" spans="1:1" ht="16">
      <c r="A616" s="464"/>
    </row>
    <row r="617" spans="1:1" ht="16">
      <c r="A617" s="464"/>
    </row>
    <row r="618" spans="1:1" ht="16">
      <c r="A618" s="464"/>
    </row>
    <row r="619" spans="1:1" ht="16">
      <c r="A619" s="464"/>
    </row>
    <row r="620" spans="1:1" ht="16">
      <c r="A620" s="464"/>
    </row>
    <row r="621" spans="1:1" ht="16">
      <c r="A621" s="464"/>
    </row>
    <row r="622" spans="1:1" ht="16">
      <c r="A622" s="464"/>
    </row>
    <row r="623" spans="1:1" ht="16">
      <c r="A623" s="464"/>
    </row>
    <row r="624" spans="1:1" ht="16">
      <c r="A624" s="464"/>
    </row>
    <row r="625" spans="1:1" ht="16">
      <c r="A625" s="464"/>
    </row>
    <row r="626" spans="1:1" ht="16">
      <c r="A626" s="464"/>
    </row>
    <row r="627" spans="1:1" ht="16">
      <c r="A627" s="464"/>
    </row>
    <row r="628" spans="1:1" ht="16">
      <c r="A628" s="464"/>
    </row>
    <row r="629" spans="1:1" ht="16">
      <c r="A629" s="464"/>
    </row>
    <row r="630" spans="1:1" ht="16">
      <c r="A630" s="464"/>
    </row>
    <row r="631" spans="1:1" ht="16">
      <c r="A631" s="464"/>
    </row>
    <row r="632" spans="1:1" ht="16">
      <c r="A632" s="464"/>
    </row>
    <row r="633" spans="1:1" ht="16">
      <c r="A633" s="464"/>
    </row>
    <row r="634" spans="1:1" ht="16">
      <c r="A634" s="464"/>
    </row>
    <row r="635" spans="1:1" ht="16">
      <c r="A635" s="464"/>
    </row>
    <row r="636" spans="1:1" ht="16">
      <c r="A636" s="464"/>
    </row>
    <row r="637" spans="1:1" ht="16">
      <c r="A637" s="464"/>
    </row>
    <row r="638" spans="1:1" ht="16">
      <c r="A638" s="464"/>
    </row>
    <row r="639" spans="1:1" ht="16">
      <c r="A639" s="464"/>
    </row>
    <row r="640" spans="1:1" ht="16">
      <c r="A640" s="464"/>
    </row>
    <row r="641" spans="1:1" ht="16">
      <c r="A641" s="464"/>
    </row>
    <row r="642" spans="1:1" ht="16">
      <c r="A642" s="464"/>
    </row>
    <row r="643" spans="1:1" ht="16">
      <c r="A643" s="464"/>
    </row>
    <row r="644" spans="1:1" ht="16">
      <c r="A644" s="464"/>
    </row>
    <row r="645" spans="1:1" ht="16">
      <c r="A645" s="464"/>
    </row>
    <row r="646" spans="1:1" ht="16">
      <c r="A646" s="464"/>
    </row>
    <row r="647" spans="1:1" ht="16">
      <c r="A647" s="464"/>
    </row>
    <row r="648" spans="1:1" ht="16">
      <c r="A648" s="464"/>
    </row>
    <row r="649" spans="1:1" ht="16">
      <c r="A649" s="464"/>
    </row>
    <row r="650" spans="1:1" ht="16">
      <c r="A650" s="464"/>
    </row>
    <row r="651" spans="1:1" ht="16">
      <c r="A651" s="464"/>
    </row>
    <row r="652" spans="1:1" ht="16">
      <c r="A652" s="464"/>
    </row>
    <row r="653" spans="1:1" ht="16">
      <c r="A653" s="464"/>
    </row>
    <row r="654" spans="1:1" ht="16">
      <c r="A654" s="464"/>
    </row>
    <row r="655" spans="1:1" ht="16">
      <c r="A655" s="464"/>
    </row>
    <row r="656" spans="1:1" ht="16">
      <c r="A656" s="464"/>
    </row>
    <row r="657" spans="1:1" ht="16">
      <c r="A657" s="464"/>
    </row>
    <row r="658" spans="1:1" ht="16">
      <c r="A658" s="464"/>
    </row>
    <row r="659" spans="1:1" ht="16">
      <c r="A659" s="464"/>
    </row>
    <row r="660" spans="1:1" ht="16">
      <c r="A660" s="464"/>
    </row>
    <row r="661" spans="1:1" ht="16">
      <c r="A661" s="464"/>
    </row>
    <row r="662" spans="1:1" ht="16">
      <c r="A662" s="464"/>
    </row>
    <row r="663" spans="1:1" ht="16">
      <c r="A663" s="464"/>
    </row>
    <row r="664" spans="1:1" ht="16">
      <c r="A664" s="464"/>
    </row>
    <row r="665" spans="1:1" ht="16">
      <c r="A665" s="464"/>
    </row>
    <row r="666" spans="1:1" ht="16">
      <c r="A666" s="464"/>
    </row>
    <row r="667" spans="1:1" ht="16">
      <c r="A667" s="464"/>
    </row>
    <row r="668" spans="1:1" ht="16">
      <c r="A668" s="464"/>
    </row>
    <row r="669" spans="1:1" ht="16">
      <c r="A669" s="464"/>
    </row>
    <row r="670" spans="1:1" ht="16">
      <c r="A670" s="464"/>
    </row>
    <row r="671" spans="1:1" ht="16">
      <c r="A671" s="464"/>
    </row>
    <row r="672" spans="1:1" ht="16">
      <c r="A672" s="464"/>
    </row>
    <row r="673" spans="1:1" ht="16">
      <c r="A673" s="464"/>
    </row>
    <row r="674" spans="1:1" ht="16">
      <c r="A674" s="464"/>
    </row>
    <row r="675" spans="1:1" ht="16">
      <c r="A675" s="464"/>
    </row>
    <row r="676" spans="1:1" ht="16">
      <c r="A676" s="464"/>
    </row>
    <row r="677" spans="1:1" ht="16">
      <c r="A677" s="464"/>
    </row>
    <row r="678" spans="1:1" ht="16">
      <c r="A678" s="464"/>
    </row>
    <row r="679" spans="1:1" ht="16">
      <c r="A679" s="464"/>
    </row>
    <row r="680" spans="1:1" ht="16">
      <c r="A680" s="464"/>
    </row>
    <row r="681" spans="1:1" ht="16">
      <c r="A681" s="464"/>
    </row>
    <row r="682" spans="1:1" ht="16">
      <c r="A682" s="464"/>
    </row>
    <row r="683" spans="1:1" ht="16">
      <c r="A683" s="464"/>
    </row>
    <row r="684" spans="1:1" ht="16">
      <c r="A684" s="464"/>
    </row>
    <row r="685" spans="1:1" ht="16">
      <c r="A685" s="464"/>
    </row>
    <row r="686" spans="1:1" ht="16">
      <c r="A686" s="464"/>
    </row>
    <row r="687" spans="1:1" ht="16">
      <c r="A687" s="464"/>
    </row>
    <row r="688" spans="1:1" ht="16">
      <c r="A688" s="464"/>
    </row>
    <row r="689" spans="1:1" ht="16">
      <c r="A689" s="464"/>
    </row>
    <row r="690" spans="1:1" ht="16">
      <c r="A690" s="464"/>
    </row>
    <row r="691" spans="1:1" ht="16">
      <c r="A691" s="464"/>
    </row>
    <row r="692" spans="1:1" ht="16">
      <c r="A692" s="464"/>
    </row>
    <row r="693" spans="1:1" ht="16">
      <c r="A693" s="464"/>
    </row>
    <row r="694" spans="1:1" ht="16">
      <c r="A694" s="464"/>
    </row>
    <row r="695" spans="1:1" ht="16">
      <c r="A695" s="464"/>
    </row>
    <row r="696" spans="1:1" ht="16">
      <c r="A696" s="464"/>
    </row>
    <row r="697" spans="1:1" ht="16">
      <c r="A697" s="464"/>
    </row>
    <row r="698" spans="1:1" ht="16">
      <c r="A698" s="464"/>
    </row>
    <row r="699" spans="1:1" ht="16">
      <c r="A699" s="464"/>
    </row>
    <row r="700" spans="1:1" ht="16">
      <c r="A700" s="464"/>
    </row>
    <row r="701" spans="1:1" ht="16">
      <c r="A701" s="464"/>
    </row>
    <row r="702" spans="1:1" ht="16">
      <c r="A702" s="464"/>
    </row>
    <row r="703" spans="1:1" ht="16">
      <c r="A703" s="464"/>
    </row>
    <row r="704" spans="1:1" ht="16">
      <c r="A704" s="464"/>
    </row>
    <row r="705" spans="1:1" ht="16">
      <c r="A705" s="464"/>
    </row>
    <row r="706" spans="1:1" ht="16">
      <c r="A706" s="464"/>
    </row>
    <row r="707" spans="1:1" ht="16">
      <c r="A707" s="464"/>
    </row>
    <row r="708" spans="1:1" ht="16">
      <c r="A708" s="464"/>
    </row>
    <row r="709" spans="1:1" ht="16">
      <c r="A709" s="464"/>
    </row>
    <row r="710" spans="1:1" ht="16">
      <c r="A710" s="464"/>
    </row>
    <row r="711" spans="1:1" ht="16">
      <c r="A711" s="464"/>
    </row>
    <row r="712" spans="1:1" ht="16">
      <c r="A712" s="464"/>
    </row>
    <row r="713" spans="1:1" ht="16">
      <c r="A713" s="464"/>
    </row>
    <row r="714" spans="1:1" ht="16">
      <c r="A714" s="464"/>
    </row>
    <row r="715" spans="1:1" ht="16">
      <c r="A715" s="464"/>
    </row>
    <row r="716" spans="1:1" ht="16">
      <c r="A716" s="464"/>
    </row>
    <row r="717" spans="1:1" ht="16">
      <c r="A717" s="464"/>
    </row>
    <row r="718" spans="1:1" ht="16">
      <c r="A718" s="464"/>
    </row>
    <row r="719" spans="1:1" ht="16">
      <c r="A719" s="464"/>
    </row>
    <row r="720" spans="1:1" ht="16">
      <c r="A720" s="464"/>
    </row>
    <row r="721" spans="1:1" ht="16">
      <c r="A721" s="464"/>
    </row>
    <row r="722" spans="1:1" ht="16">
      <c r="A722" s="464"/>
    </row>
    <row r="723" spans="1:1" ht="16">
      <c r="A723" s="464"/>
    </row>
    <row r="724" spans="1:1" ht="16">
      <c r="A724" s="464"/>
    </row>
    <row r="725" spans="1:1" ht="16">
      <c r="A725" s="464"/>
    </row>
    <row r="726" spans="1:1" ht="16">
      <c r="A726" s="464"/>
    </row>
    <row r="727" spans="1:1" ht="16">
      <c r="A727" s="464"/>
    </row>
    <row r="728" spans="1:1" ht="16">
      <c r="A728" s="464"/>
    </row>
    <row r="729" spans="1:1" ht="16">
      <c r="A729" s="464"/>
    </row>
    <row r="730" spans="1:1" ht="16">
      <c r="A730" s="464"/>
    </row>
    <row r="731" spans="1:1" ht="16">
      <c r="A731" s="464"/>
    </row>
    <row r="732" spans="1:1" ht="16">
      <c r="A732" s="464"/>
    </row>
    <row r="733" spans="1:1" ht="16">
      <c r="A733" s="464"/>
    </row>
    <row r="734" spans="1:1" ht="16">
      <c r="A734" s="464"/>
    </row>
    <row r="735" spans="1:1" ht="16">
      <c r="A735" s="464"/>
    </row>
    <row r="736" spans="1:1" ht="16">
      <c r="A736" s="464"/>
    </row>
    <row r="737" spans="1:1" ht="16">
      <c r="A737" s="464"/>
    </row>
    <row r="738" spans="1:1" ht="16">
      <c r="A738" s="464"/>
    </row>
    <row r="739" spans="1:1" ht="16">
      <c r="A739" s="464"/>
    </row>
    <row r="740" spans="1:1" ht="16">
      <c r="A740" s="464"/>
    </row>
    <row r="741" spans="1:1" ht="16">
      <c r="A741" s="464"/>
    </row>
    <row r="742" spans="1:1" ht="16">
      <c r="A742" s="464"/>
    </row>
    <row r="743" spans="1:1" ht="16">
      <c r="A743" s="464"/>
    </row>
    <row r="744" spans="1:1" ht="16">
      <c r="A744" s="464"/>
    </row>
    <row r="745" spans="1:1" ht="16">
      <c r="A745" s="464"/>
    </row>
    <row r="746" spans="1:1" ht="16">
      <c r="A746" s="464"/>
    </row>
    <row r="747" spans="1:1" ht="16">
      <c r="A747" s="464"/>
    </row>
    <row r="748" spans="1:1" ht="16">
      <c r="A748" s="464"/>
    </row>
    <row r="749" spans="1:1" ht="16">
      <c r="A749" s="464"/>
    </row>
    <row r="750" spans="1:1" ht="16">
      <c r="A750" s="464"/>
    </row>
    <row r="751" spans="1:1" ht="16">
      <c r="A751" s="464"/>
    </row>
    <row r="752" spans="1:1" ht="16">
      <c r="A752" s="464"/>
    </row>
    <row r="753" spans="1:1" ht="16">
      <c r="A753" s="464"/>
    </row>
    <row r="754" spans="1:1" ht="16">
      <c r="A754" s="464"/>
    </row>
    <row r="755" spans="1:1" ht="16">
      <c r="A755" s="464"/>
    </row>
    <row r="756" spans="1:1" ht="16">
      <c r="A756" s="464"/>
    </row>
    <row r="757" spans="1:1" ht="16">
      <c r="A757" s="464"/>
    </row>
    <row r="758" spans="1:1" ht="16">
      <c r="A758" s="464"/>
    </row>
    <row r="759" spans="1:1" ht="16">
      <c r="A759" s="464"/>
    </row>
    <row r="760" spans="1:1" ht="16">
      <c r="A760" s="464"/>
    </row>
    <row r="761" spans="1:1" ht="16">
      <c r="A761" s="464"/>
    </row>
    <row r="762" spans="1:1" ht="16">
      <c r="A762" s="464"/>
    </row>
    <row r="763" spans="1:1" ht="16">
      <c r="A763" s="464"/>
    </row>
    <row r="764" spans="1:1" ht="16">
      <c r="A764" s="464"/>
    </row>
    <row r="765" spans="1:1" ht="16">
      <c r="A765" s="464"/>
    </row>
    <row r="766" spans="1:1" ht="16">
      <c r="A766" s="464"/>
    </row>
    <row r="767" spans="1:1" ht="16">
      <c r="A767" s="464"/>
    </row>
    <row r="768" spans="1:1" ht="16">
      <c r="A768" s="464"/>
    </row>
    <row r="769" spans="1:1" ht="16">
      <c r="A769" s="464"/>
    </row>
    <row r="770" spans="1:1" ht="16">
      <c r="A770" s="464"/>
    </row>
    <row r="771" spans="1:1" ht="16">
      <c r="A771" s="464"/>
    </row>
    <row r="772" spans="1:1" ht="16">
      <c r="A772" s="464"/>
    </row>
    <row r="773" spans="1:1" ht="16">
      <c r="A773" s="464"/>
    </row>
    <row r="774" spans="1:1" ht="16">
      <c r="A774" s="464"/>
    </row>
    <row r="775" spans="1:1" ht="16">
      <c r="A775" s="464"/>
    </row>
    <row r="776" spans="1:1" ht="16">
      <c r="A776" s="464"/>
    </row>
    <row r="777" spans="1:1" ht="16">
      <c r="A777" s="464"/>
    </row>
    <row r="778" spans="1:1" ht="16">
      <c r="A778" s="464"/>
    </row>
    <row r="779" spans="1:1" ht="16">
      <c r="A779" s="464"/>
    </row>
    <row r="780" spans="1:1" ht="16">
      <c r="A780" s="464"/>
    </row>
    <row r="781" spans="1:1" ht="16">
      <c r="A781" s="464"/>
    </row>
    <row r="782" spans="1:1" ht="16">
      <c r="A782" s="464"/>
    </row>
    <row r="783" spans="1:1" ht="16">
      <c r="A783" s="464"/>
    </row>
    <row r="784" spans="1:1" ht="16">
      <c r="A784" s="464"/>
    </row>
    <row r="785" spans="1:1" ht="16">
      <c r="A785" s="464"/>
    </row>
    <row r="786" spans="1:1" ht="16">
      <c r="A786" s="464"/>
    </row>
    <row r="787" spans="1:1" ht="16">
      <c r="A787" s="464"/>
    </row>
    <row r="788" spans="1:1" ht="16">
      <c r="A788" s="464"/>
    </row>
    <row r="789" spans="1:1" ht="16">
      <c r="A789" s="464"/>
    </row>
    <row r="790" spans="1:1" ht="16">
      <c r="A790" s="464"/>
    </row>
    <row r="791" spans="1:1" ht="16">
      <c r="A791" s="464"/>
    </row>
    <row r="792" spans="1:1" ht="16">
      <c r="A792" s="464"/>
    </row>
    <row r="793" spans="1:1" ht="16">
      <c r="A793" s="464"/>
    </row>
    <row r="794" spans="1:1" ht="16">
      <c r="A794" s="464"/>
    </row>
    <row r="795" spans="1:1" ht="16">
      <c r="A795" s="464"/>
    </row>
    <row r="796" spans="1:1" ht="16">
      <c r="A796" s="464"/>
    </row>
    <row r="797" spans="1:1" ht="16">
      <c r="A797" s="464"/>
    </row>
    <row r="798" spans="1:1" ht="16">
      <c r="A798" s="464"/>
    </row>
    <row r="799" spans="1:1" ht="16">
      <c r="A799" s="464"/>
    </row>
    <row r="800" spans="1:1" ht="16">
      <c r="A800" s="464"/>
    </row>
    <row r="801" spans="1:1" ht="16">
      <c r="A801" s="464"/>
    </row>
    <row r="802" spans="1:1" ht="16">
      <c r="A802" s="464"/>
    </row>
    <row r="803" spans="1:1" ht="16">
      <c r="A803" s="464"/>
    </row>
    <row r="804" spans="1:1" ht="16">
      <c r="A804" s="464"/>
    </row>
    <row r="805" spans="1:1" ht="16">
      <c r="A805" s="464"/>
    </row>
    <row r="806" spans="1:1" ht="16">
      <c r="A806" s="464"/>
    </row>
    <row r="807" spans="1:1" ht="16">
      <c r="A807" s="464"/>
    </row>
    <row r="808" spans="1:1" ht="16">
      <c r="A808" s="464"/>
    </row>
    <row r="809" spans="1:1" ht="16">
      <c r="A809" s="464"/>
    </row>
    <row r="810" spans="1:1" ht="16">
      <c r="A810" s="464"/>
    </row>
    <row r="811" spans="1:1" ht="16">
      <c r="A811" s="464"/>
    </row>
    <row r="812" spans="1:1" ht="16">
      <c r="A812" s="464"/>
    </row>
    <row r="813" spans="1:1" ht="16">
      <c r="A813" s="464"/>
    </row>
    <row r="814" spans="1:1" ht="16">
      <c r="A814" s="464"/>
    </row>
    <row r="815" spans="1:1" ht="16">
      <c r="A815" s="464"/>
    </row>
    <row r="816" spans="1:1" ht="16">
      <c r="A816" s="464"/>
    </row>
    <row r="817" spans="1:1" ht="16">
      <c r="A817" s="464"/>
    </row>
    <row r="818" spans="1:1" ht="16">
      <c r="A818" s="464"/>
    </row>
    <row r="819" spans="1:1" ht="16">
      <c r="A819" s="464"/>
    </row>
    <row r="820" spans="1:1" ht="16">
      <c r="A820" s="464"/>
    </row>
    <row r="821" spans="1:1" ht="16">
      <c r="A821" s="464"/>
    </row>
    <row r="822" spans="1:1" ht="16">
      <c r="A822" s="464"/>
    </row>
    <row r="823" spans="1:1" ht="16">
      <c r="A823" s="464"/>
    </row>
    <row r="824" spans="1:1" ht="16">
      <c r="A824" s="464"/>
    </row>
    <row r="825" spans="1:1" ht="16">
      <c r="A825" s="464"/>
    </row>
    <row r="826" spans="1:1" ht="16">
      <c r="A826" s="464"/>
    </row>
    <row r="827" spans="1:1" ht="16">
      <c r="A827" s="464"/>
    </row>
    <row r="828" spans="1:1" ht="16">
      <c r="A828" s="464"/>
    </row>
    <row r="829" spans="1:1" ht="16">
      <c r="A829" s="464"/>
    </row>
    <row r="830" spans="1:1" ht="16">
      <c r="A830" s="464"/>
    </row>
    <row r="831" spans="1:1" ht="16">
      <c r="A831" s="464"/>
    </row>
    <row r="832" spans="1:1" ht="16">
      <c r="A832" s="464"/>
    </row>
    <row r="833" spans="1:1" ht="16">
      <c r="A833" s="464"/>
    </row>
    <row r="834" spans="1:1" ht="16">
      <c r="A834" s="464"/>
    </row>
    <row r="835" spans="1:1" ht="16">
      <c r="A835" s="464"/>
    </row>
    <row r="836" spans="1:1" ht="16">
      <c r="A836" s="464"/>
    </row>
    <row r="837" spans="1:1" ht="16">
      <c r="A837" s="464"/>
    </row>
    <row r="838" spans="1:1" ht="16">
      <c r="A838" s="464"/>
    </row>
    <row r="839" spans="1:1" ht="16">
      <c r="A839" s="464"/>
    </row>
    <row r="840" spans="1:1" ht="16">
      <c r="A840" s="464"/>
    </row>
    <row r="841" spans="1:1" ht="16">
      <c r="A841" s="464"/>
    </row>
    <row r="842" spans="1:1" ht="16">
      <c r="A842" s="464"/>
    </row>
    <row r="843" spans="1:1" ht="16">
      <c r="A843" s="464"/>
    </row>
    <row r="844" spans="1:1" ht="16">
      <c r="A844" s="464"/>
    </row>
    <row r="845" spans="1:1" ht="16">
      <c r="A845" s="464"/>
    </row>
    <row r="846" spans="1:1" ht="16">
      <c r="A846" s="464"/>
    </row>
    <row r="847" spans="1:1" ht="16">
      <c r="A847" s="464"/>
    </row>
    <row r="848" spans="1:1" ht="16">
      <c r="A848" s="464"/>
    </row>
    <row r="849" spans="1:1" ht="16">
      <c r="A849" s="464"/>
    </row>
    <row r="850" spans="1:1" ht="16">
      <c r="A850" s="464"/>
    </row>
    <row r="851" spans="1:1" ht="16">
      <c r="A851" s="464"/>
    </row>
    <row r="852" spans="1:1" ht="16">
      <c r="A852" s="464"/>
    </row>
    <row r="853" spans="1:1" ht="16">
      <c r="A853" s="464"/>
    </row>
    <row r="854" spans="1:1" ht="16">
      <c r="A854" s="464"/>
    </row>
    <row r="855" spans="1:1" ht="16">
      <c r="A855" s="464"/>
    </row>
    <row r="856" spans="1:1" ht="16">
      <c r="A856" s="464"/>
    </row>
    <row r="857" spans="1:1" ht="16">
      <c r="A857" s="464"/>
    </row>
    <row r="858" spans="1:1" ht="16">
      <c r="A858" s="464"/>
    </row>
    <row r="859" spans="1:1" ht="16">
      <c r="A859" s="464"/>
    </row>
    <row r="860" spans="1:1" ht="16">
      <c r="A860" s="464"/>
    </row>
    <row r="861" spans="1:1" ht="16">
      <c r="A861" s="464"/>
    </row>
    <row r="862" spans="1:1" ht="16">
      <c r="A862" s="464"/>
    </row>
    <row r="863" spans="1:1" ht="16">
      <c r="A863" s="464"/>
    </row>
    <row r="864" spans="1:1" ht="16">
      <c r="A864" s="464"/>
    </row>
    <row r="865" spans="1:1" ht="16">
      <c r="A865" s="464"/>
    </row>
    <row r="866" spans="1:1" ht="16">
      <c r="A866" s="464"/>
    </row>
    <row r="867" spans="1:1" ht="16">
      <c r="A867" s="464"/>
    </row>
    <row r="868" spans="1:1" ht="16">
      <c r="A868" s="464"/>
    </row>
    <row r="869" spans="1:1" ht="16">
      <c r="A869" s="464"/>
    </row>
    <row r="870" spans="1:1" ht="16">
      <c r="A870" s="464"/>
    </row>
    <row r="871" spans="1:1" ht="16">
      <c r="A871" s="464"/>
    </row>
    <row r="872" spans="1:1" ht="16">
      <c r="A872" s="464"/>
    </row>
    <row r="873" spans="1:1" ht="16">
      <c r="A873" s="464"/>
    </row>
    <row r="874" spans="1:1" ht="16">
      <c r="A874" s="464"/>
    </row>
    <row r="875" spans="1:1" ht="16">
      <c r="A875" s="464"/>
    </row>
    <row r="876" spans="1:1" ht="16">
      <c r="A876" s="464"/>
    </row>
    <row r="877" spans="1:1" ht="16">
      <c r="A877" s="464"/>
    </row>
    <row r="878" spans="1:1" ht="16">
      <c r="A878" s="464"/>
    </row>
    <row r="879" spans="1:1" ht="16">
      <c r="A879" s="464"/>
    </row>
    <row r="880" spans="1:1" ht="16">
      <c r="A880" s="464"/>
    </row>
    <row r="881" spans="1:1" ht="16">
      <c r="A881" s="464"/>
    </row>
    <row r="882" spans="1:1" ht="16">
      <c r="A882" s="464"/>
    </row>
    <row r="883" spans="1:1" ht="16">
      <c r="A883" s="464"/>
    </row>
    <row r="884" spans="1:1" ht="16">
      <c r="A884" s="464"/>
    </row>
    <row r="885" spans="1:1" ht="16">
      <c r="A885" s="464"/>
    </row>
    <row r="886" spans="1:1" ht="16">
      <c r="A886" s="464"/>
    </row>
    <row r="887" spans="1:1" ht="16">
      <c r="A887" s="464"/>
    </row>
    <row r="888" spans="1:1" ht="16">
      <c r="A888" s="464"/>
    </row>
    <row r="889" spans="1:1" ht="16">
      <c r="A889" s="464"/>
    </row>
    <row r="890" spans="1:1" ht="16">
      <c r="A890" s="464"/>
    </row>
    <row r="891" spans="1:1" ht="16">
      <c r="A891" s="464"/>
    </row>
    <row r="892" spans="1:1" ht="16">
      <c r="A892" s="464"/>
    </row>
    <row r="893" spans="1:1" ht="16">
      <c r="A893" s="464"/>
    </row>
    <row r="894" spans="1:1" ht="16">
      <c r="A894" s="464"/>
    </row>
    <row r="895" spans="1:1" ht="16">
      <c r="A895" s="464"/>
    </row>
    <row r="896" spans="1:1" ht="16">
      <c r="A896" s="464"/>
    </row>
    <row r="897" spans="1:1" ht="16">
      <c r="A897" s="464"/>
    </row>
    <row r="898" spans="1:1" ht="16">
      <c r="A898" s="464"/>
    </row>
    <row r="899" spans="1:1" ht="16">
      <c r="A899" s="464"/>
    </row>
    <row r="900" spans="1:1" ht="16">
      <c r="A900" s="464"/>
    </row>
    <row r="901" spans="1:1" ht="16">
      <c r="A901" s="464"/>
    </row>
    <row r="902" spans="1:1" ht="16">
      <c r="A902" s="464"/>
    </row>
    <row r="903" spans="1:1" ht="16">
      <c r="A903" s="464"/>
    </row>
    <row r="904" spans="1:1" ht="16">
      <c r="A904" s="464"/>
    </row>
    <row r="905" spans="1:1" ht="16">
      <c r="A905" s="464"/>
    </row>
    <row r="906" spans="1:1" ht="16">
      <c r="A906" s="464"/>
    </row>
    <row r="907" spans="1:1" ht="16">
      <c r="A907" s="464"/>
    </row>
    <row r="908" spans="1:1" ht="16">
      <c r="A908" s="464"/>
    </row>
    <row r="909" spans="1:1" ht="16">
      <c r="A909" s="464"/>
    </row>
    <row r="910" spans="1:1" ht="16">
      <c r="A910" s="464"/>
    </row>
    <row r="911" spans="1:1" ht="16">
      <c r="A911" s="464"/>
    </row>
    <row r="912" spans="1:1" ht="16">
      <c r="A912" s="464"/>
    </row>
    <row r="913" spans="1:1" ht="16">
      <c r="A913" s="464"/>
    </row>
    <row r="914" spans="1:1" ht="16">
      <c r="A914" s="464"/>
    </row>
    <row r="915" spans="1:1" ht="16">
      <c r="A915" s="464"/>
    </row>
    <row r="916" spans="1:1" ht="16">
      <c r="A916" s="464"/>
    </row>
    <row r="917" spans="1:1" ht="16">
      <c r="A917" s="464"/>
    </row>
    <row r="918" spans="1:1" ht="16">
      <c r="A918" s="464"/>
    </row>
    <row r="919" spans="1:1" ht="16">
      <c r="A919" s="464"/>
    </row>
    <row r="920" spans="1:1" ht="16">
      <c r="A920" s="464"/>
    </row>
    <row r="921" spans="1:1" ht="16">
      <c r="A921" s="464"/>
    </row>
    <row r="922" spans="1:1" ht="16">
      <c r="A922" s="464"/>
    </row>
    <row r="923" spans="1:1" ht="16">
      <c r="A923" s="464"/>
    </row>
    <row r="924" spans="1:1" ht="16">
      <c r="A924" s="464"/>
    </row>
    <row r="925" spans="1:1" ht="16">
      <c r="A925" s="464"/>
    </row>
    <row r="926" spans="1:1" ht="16">
      <c r="A926" s="464"/>
    </row>
    <row r="927" spans="1:1" ht="16">
      <c r="A927" s="464"/>
    </row>
    <row r="928" spans="1:1" ht="16">
      <c r="A928" s="464"/>
    </row>
    <row r="929" spans="1:1" ht="16">
      <c r="A929" s="464"/>
    </row>
    <row r="930" spans="1:1" ht="16">
      <c r="A930" s="464"/>
    </row>
    <row r="931" spans="1:1" ht="16">
      <c r="A931" s="464"/>
    </row>
    <row r="932" spans="1:1" ht="16">
      <c r="A932" s="464"/>
    </row>
    <row r="933" spans="1:1" ht="16">
      <c r="A933" s="464"/>
    </row>
    <row r="934" spans="1:1" ht="16">
      <c r="A934" s="464"/>
    </row>
    <row r="935" spans="1:1" ht="16">
      <c r="A935" s="464"/>
    </row>
    <row r="936" spans="1:1" ht="16">
      <c r="A936" s="464"/>
    </row>
    <row r="937" spans="1:1" ht="16">
      <c r="A937" s="464"/>
    </row>
    <row r="938" spans="1:1" ht="16">
      <c r="A938" s="464"/>
    </row>
    <row r="939" spans="1:1" ht="16">
      <c r="A939" s="464"/>
    </row>
    <row r="940" spans="1:1" ht="16">
      <c r="A940" s="464"/>
    </row>
    <row r="941" spans="1:1" ht="16">
      <c r="A941" s="464"/>
    </row>
    <row r="942" spans="1:1" ht="16">
      <c r="A942" s="464"/>
    </row>
    <row r="943" spans="1:1" ht="16">
      <c r="A943" s="464"/>
    </row>
    <row r="944" spans="1:1" ht="16">
      <c r="A944" s="464"/>
    </row>
    <row r="945" spans="1:1" ht="16">
      <c r="A945" s="464"/>
    </row>
    <row r="946" spans="1:1" ht="16">
      <c r="A946" s="464"/>
    </row>
    <row r="947" spans="1:1" ht="16">
      <c r="A947" s="464"/>
    </row>
    <row r="948" spans="1:1" ht="16">
      <c r="A948" s="464"/>
    </row>
    <row r="949" spans="1:1" ht="16">
      <c r="A949" s="464"/>
    </row>
    <row r="950" spans="1:1" ht="16">
      <c r="A950" s="464"/>
    </row>
    <row r="951" spans="1:1" ht="16">
      <c r="A951" s="464"/>
    </row>
    <row r="952" spans="1:1" ht="16">
      <c r="A952" s="464"/>
    </row>
    <row r="953" spans="1:1" ht="16">
      <c r="A953" s="464"/>
    </row>
    <row r="954" spans="1:1" ht="16">
      <c r="A954" s="464"/>
    </row>
    <row r="955" spans="1:1" ht="16">
      <c r="A955" s="464"/>
    </row>
    <row r="956" spans="1:1" ht="16">
      <c r="A956" s="464"/>
    </row>
    <row r="957" spans="1:1" ht="16">
      <c r="A957" s="464"/>
    </row>
    <row r="958" spans="1:1" ht="16">
      <c r="A958" s="464"/>
    </row>
    <row r="959" spans="1:1" ht="16">
      <c r="A959" s="464"/>
    </row>
    <row r="960" spans="1:1" ht="16">
      <c r="A960" s="464"/>
    </row>
    <row r="961" spans="1:1" ht="16">
      <c r="A961" s="464"/>
    </row>
    <row r="962" spans="1:1" ht="16">
      <c r="A962" s="464"/>
    </row>
    <row r="963" spans="1:1" ht="16">
      <c r="A963" s="464"/>
    </row>
    <row r="964" spans="1:1" ht="16">
      <c r="A964" s="464"/>
    </row>
    <row r="965" spans="1:1" ht="16">
      <c r="A965" s="464"/>
    </row>
    <row r="966" spans="1:1" ht="16">
      <c r="A966" s="464"/>
    </row>
    <row r="967" spans="1:1" ht="16">
      <c r="A967" s="464"/>
    </row>
    <row r="968" spans="1:1" ht="16">
      <c r="A968" s="464"/>
    </row>
    <row r="969" spans="1:1" ht="16">
      <c r="A969" s="464"/>
    </row>
    <row r="970" spans="1:1" ht="16">
      <c r="A970" s="464"/>
    </row>
    <row r="971" spans="1:1" ht="16">
      <c r="A971" s="464"/>
    </row>
    <row r="972" spans="1:1" ht="16">
      <c r="A972" s="464"/>
    </row>
    <row r="973" spans="1:1" ht="16">
      <c r="A973" s="464"/>
    </row>
    <row r="974" spans="1:1" ht="16">
      <c r="A974" s="464"/>
    </row>
    <row r="975" spans="1:1" ht="16">
      <c r="A975" s="464"/>
    </row>
    <row r="976" spans="1:1" ht="16">
      <c r="A976" s="464"/>
    </row>
    <row r="977" spans="1:1" ht="16">
      <c r="A977" s="464"/>
    </row>
    <row r="978" spans="1:1" ht="16">
      <c r="A978" s="464"/>
    </row>
    <row r="979" spans="1:1" ht="16">
      <c r="A979" s="464"/>
    </row>
    <row r="980" spans="1:1" ht="16">
      <c r="A980" s="464"/>
    </row>
    <row r="981" spans="1:1" ht="16">
      <c r="A981" s="464"/>
    </row>
    <row r="982" spans="1:1" ht="16">
      <c r="A982" s="464"/>
    </row>
    <row r="983" spans="1:1" ht="16">
      <c r="A983" s="464"/>
    </row>
    <row r="984" spans="1:1" ht="16">
      <c r="A984" s="464"/>
    </row>
    <row r="985" spans="1:1" ht="16">
      <c r="A985" s="464"/>
    </row>
    <row r="986" spans="1:1" ht="16">
      <c r="A986" s="464"/>
    </row>
    <row r="987" spans="1:1" ht="16">
      <c r="A987" s="464"/>
    </row>
    <row r="988" spans="1:1" ht="16">
      <c r="A988" s="464"/>
    </row>
    <row r="989" spans="1:1" ht="16">
      <c r="A989" s="464"/>
    </row>
    <row r="990" spans="1:1" ht="16">
      <c r="A990" s="464"/>
    </row>
    <row r="991" spans="1:1" ht="16">
      <c r="A991" s="464"/>
    </row>
    <row r="992" spans="1:1" ht="16">
      <c r="A992" s="464"/>
    </row>
    <row r="993" spans="1:1" ht="16">
      <c r="A993" s="464"/>
    </row>
    <row r="994" spans="1:1" ht="16">
      <c r="A994" s="464"/>
    </row>
    <row r="995" spans="1:1" ht="16">
      <c r="A995" s="464"/>
    </row>
    <row r="996" spans="1:1" ht="16">
      <c r="A996" s="464"/>
    </row>
    <row r="997" spans="1:1" ht="16">
      <c r="A997" s="464"/>
    </row>
    <row r="998" spans="1:1" ht="16">
      <c r="A998" s="464"/>
    </row>
    <row r="999" spans="1:1" ht="16">
      <c r="A999" s="464"/>
    </row>
    <row r="1000" spans="1:1" ht="16">
      <c r="A1000" s="464"/>
    </row>
    <row r="1001" spans="1:1" ht="16">
      <c r="A1001" s="464"/>
    </row>
    <row r="1002" spans="1:1" ht="16">
      <c r="A1002" s="464"/>
    </row>
    <row r="1003" spans="1:1" ht="16">
      <c r="A1003" s="464"/>
    </row>
    <row r="1004" spans="1:1" ht="16">
      <c r="A1004" s="464"/>
    </row>
    <row r="1005" spans="1:1" ht="16">
      <c r="A1005" s="464"/>
    </row>
    <row r="1006" spans="1:1" ht="16">
      <c r="A1006" s="464"/>
    </row>
    <row r="1007" spans="1:1" ht="16">
      <c r="A1007" s="464"/>
    </row>
    <row r="1008" spans="1:1" ht="16">
      <c r="A1008" s="464"/>
    </row>
    <row r="1009" spans="1:1" ht="16">
      <c r="A1009" s="464"/>
    </row>
    <row r="1010" spans="1:1" ht="16">
      <c r="A1010" s="464"/>
    </row>
    <row r="1011" spans="1:1" ht="16">
      <c r="A1011" s="464"/>
    </row>
    <row r="1012" spans="1:1" ht="16">
      <c r="A1012" s="464"/>
    </row>
    <row r="1013" spans="1:1" ht="16">
      <c r="A1013" s="464"/>
    </row>
    <row r="1014" spans="1:1" ht="16">
      <c r="A1014" s="464"/>
    </row>
    <row r="1015" spans="1:1" ht="16">
      <c r="A1015" s="464"/>
    </row>
    <row r="1016" spans="1:1" ht="16">
      <c r="A1016" s="464"/>
    </row>
    <row r="1017" spans="1:1" ht="16">
      <c r="A1017" s="464"/>
    </row>
  </sheetData>
  <mergeCells count="43">
    <mergeCell ref="E2:I2"/>
    <mergeCell ref="A3:D4"/>
    <mergeCell ref="E3:I4"/>
    <mergeCell ref="A8:F8"/>
    <mergeCell ref="A9:F9"/>
    <mergeCell ref="G16:I16"/>
    <mergeCell ref="B17:F17"/>
    <mergeCell ref="G17:I17"/>
    <mergeCell ref="A10:F10"/>
    <mergeCell ref="G12:I12"/>
    <mergeCell ref="B15:F15"/>
    <mergeCell ref="B16:F16"/>
    <mergeCell ref="B13:F13"/>
    <mergeCell ref="G13:I13"/>
    <mergeCell ref="B18:F18"/>
    <mergeCell ref="G18:I18"/>
    <mergeCell ref="A20:F20"/>
    <mergeCell ref="G20:I20"/>
    <mergeCell ref="A21:I22"/>
    <mergeCell ref="J13:K13"/>
    <mergeCell ref="B14:F14"/>
    <mergeCell ref="G14:I14"/>
    <mergeCell ref="G15:I15"/>
    <mergeCell ref="J15:K17"/>
    <mergeCell ref="A24:C24"/>
    <mergeCell ref="A25:I26"/>
    <mergeCell ref="A28:C28"/>
    <mergeCell ref="A35:C35"/>
    <mergeCell ref="E36:F36"/>
    <mergeCell ref="G36:H36"/>
    <mergeCell ref="A36:C36"/>
    <mergeCell ref="E39:F39"/>
    <mergeCell ref="E40:F40"/>
    <mergeCell ref="G40:H40"/>
    <mergeCell ref="A39:C39"/>
    <mergeCell ref="A40:C40"/>
    <mergeCell ref="G39:H39"/>
    <mergeCell ref="A37:C37"/>
    <mergeCell ref="E37:F37"/>
    <mergeCell ref="G37:H37"/>
    <mergeCell ref="A38:C38"/>
    <mergeCell ref="G38:H38"/>
    <mergeCell ref="E38:F38"/>
  </mergeCells>
  <hyperlinks>
    <hyperlink ref="J13" r:id="rId1" xr:uid="{7217D38C-B24A-2B42-ADA7-F4F5FD2C1B6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1D5D5-FE30-E243-AC83-B5D00708B1D6}">
  <sheetPr>
    <tabColor rgb="FFFF0000"/>
    <outlinePr summaryBelow="0" summaryRight="0"/>
  </sheetPr>
  <dimension ref="A1:K1016"/>
  <sheetViews>
    <sheetView workbookViewId="0"/>
  </sheetViews>
  <sheetFormatPr baseColWidth="10" defaultColWidth="14.5" defaultRowHeight="15.75" customHeight="1"/>
  <cols>
    <col min="1" max="1" width="28.5" style="452" customWidth="1"/>
    <col min="2" max="16384" width="14.5" style="452"/>
  </cols>
  <sheetData>
    <row r="1" spans="1:11" ht="16">
      <c r="A1" s="475" t="s">
        <v>289</v>
      </c>
    </row>
    <row r="2" spans="1:11" ht="17" thickBot="1">
      <c r="A2" s="475" t="s">
        <v>288</v>
      </c>
      <c r="E2" s="499" t="s">
        <v>322</v>
      </c>
      <c r="F2" s="461"/>
      <c r="G2" s="461"/>
      <c r="H2" s="461"/>
      <c r="I2" s="461"/>
    </row>
    <row r="3" spans="1:11" ht="15.75" customHeight="1">
      <c r="A3" s="488"/>
      <c r="B3" s="471"/>
      <c r="C3" s="471"/>
      <c r="D3" s="470"/>
      <c r="E3" s="510"/>
      <c r="F3" s="471"/>
      <c r="G3" s="471"/>
      <c r="H3" s="471"/>
      <c r="I3" s="470"/>
    </row>
    <row r="4" spans="1:11" ht="15.75" customHeight="1" thickBot="1">
      <c r="A4" s="467"/>
      <c r="B4" s="466"/>
      <c r="C4" s="466"/>
      <c r="D4" s="465"/>
      <c r="E4" s="467"/>
      <c r="F4" s="466"/>
      <c r="G4" s="466"/>
      <c r="H4" s="466"/>
      <c r="I4" s="465"/>
    </row>
    <row r="5" spans="1:11" ht="16">
      <c r="A5" s="464"/>
    </row>
    <row r="6" spans="1:11" ht="18">
      <c r="A6" s="509" t="s">
        <v>321</v>
      </c>
    </row>
    <row r="7" spans="1:11" ht="16">
      <c r="A7" s="475" t="s">
        <v>320</v>
      </c>
      <c r="G7" s="508" t="s">
        <v>319</v>
      </c>
      <c r="H7" s="508" t="s">
        <v>318</v>
      </c>
      <c r="I7" s="508" t="s">
        <v>317</v>
      </c>
    </row>
    <row r="8" spans="1:11" ht="16">
      <c r="A8" s="496"/>
      <c r="B8" s="481"/>
      <c r="C8" s="481"/>
      <c r="D8" s="481"/>
      <c r="E8" s="481"/>
      <c r="F8" s="480"/>
      <c r="G8" s="457" t="b">
        <v>0</v>
      </c>
      <c r="H8" s="457" t="b">
        <v>0</v>
      </c>
      <c r="I8" s="457" t="b">
        <v>0</v>
      </c>
    </row>
    <row r="9" spans="1:11" ht="16">
      <c r="A9" s="496"/>
      <c r="B9" s="481"/>
      <c r="C9" s="481"/>
      <c r="D9" s="481"/>
      <c r="E9" s="481"/>
      <c r="F9" s="480"/>
      <c r="G9" s="457" t="b">
        <v>0</v>
      </c>
      <c r="H9" s="457" t="b">
        <v>0</v>
      </c>
      <c r="I9" s="457" t="b">
        <v>0</v>
      </c>
    </row>
    <row r="10" spans="1:11" ht="16">
      <c r="A10" s="496"/>
      <c r="B10" s="481"/>
      <c r="C10" s="481"/>
      <c r="D10" s="481"/>
      <c r="E10" s="481"/>
      <c r="F10" s="480"/>
      <c r="G10" s="457" t="b">
        <v>0</v>
      </c>
      <c r="H10" s="457" t="b">
        <v>0</v>
      </c>
      <c r="I10" s="457" t="b">
        <v>0</v>
      </c>
    </row>
    <row r="11" spans="1:11" ht="16">
      <c r="A11" s="464"/>
    </row>
    <row r="12" spans="1:11" ht="16">
      <c r="A12" s="475" t="s">
        <v>316</v>
      </c>
      <c r="G12" s="507" t="s">
        <v>315</v>
      </c>
      <c r="H12" s="461"/>
      <c r="I12" s="461"/>
    </row>
    <row r="13" spans="1:11" ht="16">
      <c r="A13" s="504" t="s">
        <v>314</v>
      </c>
      <c r="B13" s="503"/>
      <c r="C13" s="481"/>
      <c r="D13" s="481"/>
      <c r="E13" s="481"/>
      <c r="F13" s="480"/>
      <c r="G13" s="494"/>
      <c r="H13" s="481"/>
      <c r="I13" s="480"/>
      <c r="J13" s="506" t="s">
        <v>313</v>
      </c>
      <c r="K13" s="461"/>
    </row>
    <row r="14" spans="1:11" ht="16">
      <c r="A14" s="504" t="s">
        <v>312</v>
      </c>
      <c r="B14" s="503"/>
      <c r="C14" s="481"/>
      <c r="D14" s="481"/>
      <c r="E14" s="481"/>
      <c r="F14" s="480"/>
      <c r="G14" s="494"/>
      <c r="H14" s="481"/>
      <c r="I14" s="480"/>
    </row>
    <row r="15" spans="1:11" ht="16">
      <c r="A15" s="504" t="s">
        <v>311</v>
      </c>
      <c r="B15" s="503"/>
      <c r="C15" s="481"/>
      <c r="D15" s="481"/>
      <c r="E15" s="481"/>
      <c r="F15" s="480"/>
      <c r="G15" s="494"/>
      <c r="H15" s="481"/>
      <c r="I15" s="480"/>
      <c r="J15" s="505" t="s">
        <v>310</v>
      </c>
      <c r="K15" s="461"/>
    </row>
    <row r="16" spans="1:11" ht="16">
      <c r="A16" s="504" t="s">
        <v>309</v>
      </c>
      <c r="B16" s="503"/>
      <c r="C16" s="481"/>
      <c r="D16" s="481"/>
      <c r="E16" s="481"/>
      <c r="F16" s="480"/>
      <c r="G16" s="494"/>
      <c r="H16" s="481"/>
      <c r="I16" s="480"/>
      <c r="J16" s="461"/>
      <c r="K16" s="461"/>
    </row>
    <row r="17" spans="1:11" ht="16">
      <c r="A17" s="504" t="s">
        <v>308</v>
      </c>
      <c r="B17" s="503"/>
      <c r="C17" s="481"/>
      <c r="D17" s="481"/>
      <c r="E17" s="481"/>
      <c r="F17" s="480"/>
      <c r="G17" s="494"/>
      <c r="H17" s="481"/>
      <c r="I17" s="480"/>
      <c r="J17" s="461"/>
      <c r="K17" s="461"/>
    </row>
    <row r="18" spans="1:11" ht="16">
      <c r="A18" s="504" t="s">
        <v>307</v>
      </c>
      <c r="B18" s="503"/>
      <c r="C18" s="481"/>
      <c r="D18" s="481"/>
      <c r="E18" s="481"/>
      <c r="F18" s="480"/>
      <c r="G18" s="494"/>
      <c r="H18" s="481"/>
      <c r="I18" s="480"/>
    </row>
    <row r="19" spans="1:11" ht="16">
      <c r="A19" s="475"/>
    </row>
    <row r="20" spans="1:11" ht="17" thickBot="1">
      <c r="A20" s="499" t="s">
        <v>306</v>
      </c>
      <c r="B20" s="461"/>
      <c r="C20" s="461"/>
      <c r="D20" s="461"/>
      <c r="E20" s="461"/>
      <c r="F20" s="461"/>
      <c r="G20" s="502" t="s">
        <v>305</v>
      </c>
      <c r="H20" s="461"/>
      <c r="I20" s="461"/>
    </row>
    <row r="21" spans="1:11" ht="15.75" customHeight="1">
      <c r="A21" s="488"/>
      <c r="B21" s="471"/>
      <c r="C21" s="471"/>
      <c r="D21" s="471"/>
      <c r="E21" s="471"/>
      <c r="F21" s="471"/>
      <c r="G21" s="471"/>
      <c r="H21" s="471"/>
      <c r="I21" s="470"/>
    </row>
    <row r="22" spans="1:11" ht="15.75" customHeight="1" thickBot="1">
      <c r="A22" s="467"/>
      <c r="B22" s="466"/>
      <c r="C22" s="466"/>
      <c r="D22" s="466"/>
      <c r="E22" s="466"/>
      <c r="F22" s="466"/>
      <c r="G22" s="466"/>
      <c r="H22" s="466"/>
      <c r="I22" s="465"/>
    </row>
    <row r="23" spans="1:11" ht="16">
      <c r="A23" s="464"/>
      <c r="B23" s="464"/>
      <c r="C23" s="464"/>
      <c r="D23" s="464"/>
      <c r="E23" s="464"/>
    </row>
    <row r="24" spans="1:11" ht="17" thickBot="1">
      <c r="A24" s="499" t="s">
        <v>304</v>
      </c>
      <c r="B24" s="461"/>
      <c r="C24" s="461"/>
    </row>
    <row r="25" spans="1:11" ht="15.75" customHeight="1">
      <c r="A25" s="488"/>
      <c r="B25" s="471"/>
      <c r="C25" s="471"/>
      <c r="D25" s="471"/>
      <c r="E25" s="471"/>
      <c r="F25" s="471"/>
      <c r="G25" s="471"/>
      <c r="H25" s="471"/>
      <c r="I25" s="470"/>
    </row>
    <row r="26" spans="1:11" ht="15.75" customHeight="1" thickBot="1">
      <c r="A26" s="467"/>
      <c r="B26" s="466"/>
      <c r="C26" s="466"/>
      <c r="D26" s="466"/>
      <c r="E26" s="466"/>
      <c r="F26" s="466"/>
      <c r="G26" s="466"/>
      <c r="H26" s="466"/>
      <c r="I26" s="465"/>
    </row>
    <row r="27" spans="1:11" ht="16">
      <c r="A27" s="464"/>
    </row>
    <row r="28" spans="1:11" ht="16">
      <c r="A28" s="499" t="s">
        <v>303</v>
      </c>
      <c r="B28" s="461"/>
      <c r="C28" s="461"/>
    </row>
    <row r="29" spans="1:11" ht="15.75" customHeight="1">
      <c r="A29" s="500" t="s">
        <v>342</v>
      </c>
    </row>
    <row r="30" spans="1:11" ht="15.75" customHeight="1">
      <c r="A30" s="500" t="s">
        <v>341</v>
      </c>
    </row>
    <row r="31" spans="1:11" ht="15.75" customHeight="1">
      <c r="A31" s="500" t="s">
        <v>332</v>
      </c>
    </row>
    <row r="32" spans="1:11" ht="15.75" customHeight="1">
      <c r="A32" s="511" t="str">
        <f>HYPERLINK("https://sites.google.com/isdschools.org/pst/pbis-specifics/pbis-tier-1-resources","Monthly tip for the 8 Great Effective Classroom Practices.  (How are we also supporting new staff members?)")</f>
        <v>Monthly tip for the 8 Great Effective Classroom Practices.  (How are we also supporting new staff members?)</v>
      </c>
    </row>
    <row r="33" spans="1:8" ht="16">
      <c r="A33" s="464"/>
    </row>
    <row r="34" spans="1:8" ht="16">
      <c r="A34" s="499" t="s">
        <v>294</v>
      </c>
      <c r="B34" s="461"/>
      <c r="C34" s="461"/>
    </row>
    <row r="35" spans="1:8" ht="16">
      <c r="A35" s="497" t="s">
        <v>293</v>
      </c>
      <c r="B35" s="481"/>
      <c r="C35" s="480"/>
      <c r="D35" s="498" t="s">
        <v>292</v>
      </c>
      <c r="E35" s="497" t="s">
        <v>291</v>
      </c>
      <c r="F35" s="480"/>
      <c r="G35" s="497" t="s">
        <v>290</v>
      </c>
      <c r="H35" s="480"/>
    </row>
    <row r="36" spans="1:8" ht="16">
      <c r="A36" s="496"/>
      <c r="B36" s="481"/>
      <c r="C36" s="480"/>
      <c r="D36" s="495"/>
      <c r="E36" s="494"/>
      <c r="F36" s="480"/>
      <c r="G36" s="494"/>
      <c r="H36" s="480"/>
    </row>
    <row r="37" spans="1:8" ht="16">
      <c r="A37" s="496"/>
      <c r="B37" s="481"/>
      <c r="C37" s="480"/>
      <c r="D37" s="495"/>
      <c r="E37" s="494"/>
      <c r="F37" s="480"/>
      <c r="G37" s="494"/>
      <c r="H37" s="480"/>
    </row>
    <row r="38" spans="1:8" ht="16">
      <c r="A38" s="496"/>
      <c r="B38" s="481"/>
      <c r="C38" s="480"/>
      <c r="D38" s="495"/>
      <c r="E38" s="494"/>
      <c r="F38" s="480"/>
      <c r="G38" s="494"/>
      <c r="H38" s="480"/>
    </row>
    <row r="39" spans="1:8" ht="16">
      <c r="A39" s="496"/>
      <c r="B39" s="481"/>
      <c r="C39" s="480"/>
      <c r="D39" s="495"/>
      <c r="E39" s="494"/>
      <c r="F39" s="480"/>
      <c r="G39" s="494"/>
      <c r="H39" s="480"/>
    </row>
    <row r="40" spans="1:8" ht="16">
      <c r="A40" s="464"/>
    </row>
    <row r="41" spans="1:8" ht="16">
      <c r="A41" s="464"/>
    </row>
    <row r="42" spans="1:8" ht="16">
      <c r="A42" s="464"/>
    </row>
    <row r="43" spans="1:8" ht="16">
      <c r="A43" s="464"/>
    </row>
    <row r="44" spans="1:8" ht="16">
      <c r="A44" s="464"/>
    </row>
    <row r="45" spans="1:8" ht="16">
      <c r="A45" s="464"/>
    </row>
    <row r="46" spans="1:8" ht="16">
      <c r="A46" s="464"/>
    </row>
    <row r="47" spans="1:8" ht="16">
      <c r="A47" s="464"/>
    </row>
    <row r="48" spans="1:8" ht="16">
      <c r="A48" s="464"/>
    </row>
    <row r="49" spans="1:1" ht="16">
      <c r="A49" s="464"/>
    </row>
    <row r="50" spans="1:1" ht="16">
      <c r="A50" s="464"/>
    </row>
    <row r="51" spans="1:1" ht="16">
      <c r="A51" s="464"/>
    </row>
    <row r="52" spans="1:1" ht="16">
      <c r="A52" s="464"/>
    </row>
    <row r="53" spans="1:1" ht="16">
      <c r="A53" s="464"/>
    </row>
    <row r="54" spans="1:1" ht="16">
      <c r="A54" s="464"/>
    </row>
    <row r="55" spans="1:1" ht="16">
      <c r="A55" s="464"/>
    </row>
    <row r="56" spans="1:1" ht="16">
      <c r="A56" s="464"/>
    </row>
    <row r="57" spans="1:1" ht="16">
      <c r="A57" s="464"/>
    </row>
    <row r="58" spans="1:1" ht="16">
      <c r="A58" s="464"/>
    </row>
    <row r="59" spans="1:1" ht="16">
      <c r="A59" s="464"/>
    </row>
    <row r="60" spans="1:1" ht="16">
      <c r="A60" s="464"/>
    </row>
    <row r="61" spans="1:1" ht="16">
      <c r="A61" s="464"/>
    </row>
    <row r="62" spans="1:1" ht="16">
      <c r="A62" s="464"/>
    </row>
    <row r="63" spans="1:1" ht="16">
      <c r="A63" s="464"/>
    </row>
    <row r="64" spans="1:1" ht="16">
      <c r="A64" s="464"/>
    </row>
    <row r="65" spans="1:1" ht="16">
      <c r="A65" s="464"/>
    </row>
    <row r="66" spans="1:1" ht="16">
      <c r="A66" s="464"/>
    </row>
    <row r="67" spans="1:1" ht="16">
      <c r="A67" s="464"/>
    </row>
    <row r="68" spans="1:1" ht="16">
      <c r="A68" s="464"/>
    </row>
    <row r="69" spans="1:1" ht="16">
      <c r="A69" s="464"/>
    </row>
    <row r="70" spans="1:1" ht="16">
      <c r="A70" s="464"/>
    </row>
    <row r="71" spans="1:1" ht="16">
      <c r="A71" s="464"/>
    </row>
    <row r="72" spans="1:1" ht="16">
      <c r="A72" s="464"/>
    </row>
    <row r="73" spans="1:1" ht="16">
      <c r="A73" s="464"/>
    </row>
    <row r="74" spans="1:1" ht="16">
      <c r="A74" s="464"/>
    </row>
    <row r="75" spans="1:1" ht="16">
      <c r="A75" s="464"/>
    </row>
    <row r="76" spans="1:1" ht="16">
      <c r="A76" s="464"/>
    </row>
    <row r="77" spans="1:1" ht="16">
      <c r="A77" s="464"/>
    </row>
    <row r="78" spans="1:1" ht="16">
      <c r="A78" s="464"/>
    </row>
    <row r="79" spans="1:1" ht="16">
      <c r="A79" s="464"/>
    </row>
    <row r="80" spans="1:1" ht="16">
      <c r="A80" s="464"/>
    </row>
    <row r="81" spans="1:1" ht="16">
      <c r="A81" s="464"/>
    </row>
    <row r="82" spans="1:1" ht="16">
      <c r="A82" s="464"/>
    </row>
    <row r="83" spans="1:1" ht="16">
      <c r="A83" s="464"/>
    </row>
    <row r="84" spans="1:1" ht="16">
      <c r="A84" s="464"/>
    </row>
    <row r="85" spans="1:1" ht="16">
      <c r="A85" s="464"/>
    </row>
    <row r="86" spans="1:1" ht="16">
      <c r="A86" s="464"/>
    </row>
    <row r="87" spans="1:1" ht="16">
      <c r="A87" s="464"/>
    </row>
    <row r="88" spans="1:1" ht="16">
      <c r="A88" s="464"/>
    </row>
    <row r="89" spans="1:1" ht="16">
      <c r="A89" s="464"/>
    </row>
    <row r="90" spans="1:1" ht="16">
      <c r="A90" s="464"/>
    </row>
    <row r="91" spans="1:1" ht="16">
      <c r="A91" s="464"/>
    </row>
    <row r="92" spans="1:1" ht="16">
      <c r="A92" s="464"/>
    </row>
    <row r="93" spans="1:1" ht="16">
      <c r="A93" s="464"/>
    </row>
    <row r="94" spans="1:1" ht="16">
      <c r="A94" s="464"/>
    </row>
    <row r="95" spans="1:1" ht="16">
      <c r="A95" s="464"/>
    </row>
    <row r="96" spans="1:1" ht="16">
      <c r="A96" s="464"/>
    </row>
    <row r="97" spans="1:1" ht="16">
      <c r="A97" s="464"/>
    </row>
    <row r="98" spans="1:1" ht="16">
      <c r="A98" s="464"/>
    </row>
    <row r="99" spans="1:1" ht="16">
      <c r="A99" s="464"/>
    </row>
    <row r="100" spans="1:1" ht="16">
      <c r="A100" s="464"/>
    </row>
    <row r="101" spans="1:1" ht="16">
      <c r="A101" s="464"/>
    </row>
    <row r="102" spans="1:1" ht="16">
      <c r="A102" s="464"/>
    </row>
    <row r="103" spans="1:1" ht="16">
      <c r="A103" s="464"/>
    </row>
    <row r="104" spans="1:1" ht="16">
      <c r="A104" s="464"/>
    </row>
    <row r="105" spans="1:1" ht="16">
      <c r="A105" s="464"/>
    </row>
    <row r="106" spans="1:1" ht="16">
      <c r="A106" s="464"/>
    </row>
    <row r="107" spans="1:1" ht="16">
      <c r="A107" s="464"/>
    </row>
    <row r="108" spans="1:1" ht="16">
      <c r="A108" s="464"/>
    </row>
    <row r="109" spans="1:1" ht="16">
      <c r="A109" s="464"/>
    </row>
    <row r="110" spans="1:1" ht="16">
      <c r="A110" s="464"/>
    </row>
    <row r="111" spans="1:1" ht="16">
      <c r="A111" s="464"/>
    </row>
    <row r="112" spans="1:1" ht="16">
      <c r="A112" s="464"/>
    </row>
    <row r="113" spans="1:1" ht="16">
      <c r="A113" s="464"/>
    </row>
    <row r="114" spans="1:1" ht="16">
      <c r="A114" s="464"/>
    </row>
    <row r="115" spans="1:1" ht="16">
      <c r="A115" s="464"/>
    </row>
    <row r="116" spans="1:1" ht="16">
      <c r="A116" s="464"/>
    </row>
    <row r="117" spans="1:1" ht="16">
      <c r="A117" s="464"/>
    </row>
    <row r="118" spans="1:1" ht="16">
      <c r="A118" s="464"/>
    </row>
    <row r="119" spans="1:1" ht="16">
      <c r="A119" s="464"/>
    </row>
    <row r="120" spans="1:1" ht="16">
      <c r="A120" s="464"/>
    </row>
    <row r="121" spans="1:1" ht="16">
      <c r="A121" s="464"/>
    </row>
    <row r="122" spans="1:1" ht="16">
      <c r="A122" s="464"/>
    </row>
    <row r="123" spans="1:1" ht="16">
      <c r="A123" s="464"/>
    </row>
    <row r="124" spans="1:1" ht="16">
      <c r="A124" s="464"/>
    </row>
    <row r="125" spans="1:1" ht="16">
      <c r="A125" s="464"/>
    </row>
    <row r="126" spans="1:1" ht="16">
      <c r="A126" s="464"/>
    </row>
    <row r="127" spans="1:1" ht="16">
      <c r="A127" s="464"/>
    </row>
    <row r="128" spans="1:1" ht="16">
      <c r="A128" s="464"/>
    </row>
    <row r="129" spans="1:1" ht="16">
      <c r="A129" s="464"/>
    </row>
    <row r="130" spans="1:1" ht="16">
      <c r="A130" s="464"/>
    </row>
    <row r="131" spans="1:1" ht="16">
      <c r="A131" s="464"/>
    </row>
    <row r="132" spans="1:1" ht="16">
      <c r="A132" s="464"/>
    </row>
    <row r="133" spans="1:1" ht="16">
      <c r="A133" s="464"/>
    </row>
    <row r="134" spans="1:1" ht="16">
      <c r="A134" s="464"/>
    </row>
    <row r="135" spans="1:1" ht="16">
      <c r="A135" s="464"/>
    </row>
    <row r="136" spans="1:1" ht="16">
      <c r="A136" s="464"/>
    </row>
    <row r="137" spans="1:1" ht="16">
      <c r="A137" s="464"/>
    </row>
    <row r="138" spans="1:1" ht="16">
      <c r="A138" s="464"/>
    </row>
    <row r="139" spans="1:1" ht="16">
      <c r="A139" s="464"/>
    </row>
    <row r="140" spans="1:1" ht="16">
      <c r="A140" s="464"/>
    </row>
    <row r="141" spans="1:1" ht="16">
      <c r="A141" s="464"/>
    </row>
    <row r="142" spans="1:1" ht="16">
      <c r="A142" s="464"/>
    </row>
    <row r="143" spans="1:1" ht="16">
      <c r="A143" s="464"/>
    </row>
    <row r="144" spans="1:1" ht="16">
      <c r="A144" s="464"/>
    </row>
    <row r="145" spans="1:1" ht="16">
      <c r="A145" s="464"/>
    </row>
    <row r="146" spans="1:1" ht="16">
      <c r="A146" s="464"/>
    </row>
    <row r="147" spans="1:1" ht="16">
      <c r="A147" s="464"/>
    </row>
    <row r="148" spans="1:1" ht="16">
      <c r="A148" s="464"/>
    </row>
    <row r="149" spans="1:1" ht="16">
      <c r="A149" s="464"/>
    </row>
    <row r="150" spans="1:1" ht="16">
      <c r="A150" s="464"/>
    </row>
    <row r="151" spans="1:1" ht="16">
      <c r="A151" s="464"/>
    </row>
    <row r="152" spans="1:1" ht="16">
      <c r="A152" s="464"/>
    </row>
    <row r="153" spans="1:1" ht="16">
      <c r="A153" s="464"/>
    </row>
    <row r="154" spans="1:1" ht="16">
      <c r="A154" s="464"/>
    </row>
    <row r="155" spans="1:1" ht="16">
      <c r="A155" s="464"/>
    </row>
    <row r="156" spans="1:1" ht="16">
      <c r="A156" s="464"/>
    </row>
    <row r="157" spans="1:1" ht="16">
      <c r="A157" s="464"/>
    </row>
    <row r="158" spans="1:1" ht="16">
      <c r="A158" s="464"/>
    </row>
    <row r="159" spans="1:1" ht="16">
      <c r="A159" s="464"/>
    </row>
    <row r="160" spans="1:1" ht="16">
      <c r="A160" s="464"/>
    </row>
    <row r="161" spans="1:1" ht="16">
      <c r="A161" s="464"/>
    </row>
    <row r="162" spans="1:1" ht="16">
      <c r="A162" s="464"/>
    </row>
    <row r="163" spans="1:1" ht="16">
      <c r="A163" s="464"/>
    </row>
    <row r="164" spans="1:1" ht="16">
      <c r="A164" s="464"/>
    </row>
    <row r="165" spans="1:1" ht="16">
      <c r="A165" s="464"/>
    </row>
    <row r="166" spans="1:1" ht="16">
      <c r="A166" s="464"/>
    </row>
    <row r="167" spans="1:1" ht="16">
      <c r="A167" s="464"/>
    </row>
    <row r="168" spans="1:1" ht="16">
      <c r="A168" s="464"/>
    </row>
    <row r="169" spans="1:1" ht="16">
      <c r="A169" s="464"/>
    </row>
    <row r="170" spans="1:1" ht="16">
      <c r="A170" s="464"/>
    </row>
    <row r="171" spans="1:1" ht="16">
      <c r="A171" s="464"/>
    </row>
    <row r="172" spans="1:1" ht="16">
      <c r="A172" s="464"/>
    </row>
    <row r="173" spans="1:1" ht="16">
      <c r="A173" s="464"/>
    </row>
    <row r="174" spans="1:1" ht="16">
      <c r="A174" s="464"/>
    </row>
    <row r="175" spans="1:1" ht="16">
      <c r="A175" s="464"/>
    </row>
    <row r="176" spans="1:1" ht="16">
      <c r="A176" s="464"/>
    </row>
    <row r="177" spans="1:1" ht="16">
      <c r="A177" s="464"/>
    </row>
    <row r="178" spans="1:1" ht="16">
      <c r="A178" s="464"/>
    </row>
    <row r="179" spans="1:1" ht="16">
      <c r="A179" s="464"/>
    </row>
    <row r="180" spans="1:1" ht="16">
      <c r="A180" s="464"/>
    </row>
    <row r="181" spans="1:1" ht="16">
      <c r="A181" s="464"/>
    </row>
    <row r="182" spans="1:1" ht="16">
      <c r="A182" s="464"/>
    </row>
    <row r="183" spans="1:1" ht="16">
      <c r="A183" s="464"/>
    </row>
    <row r="184" spans="1:1" ht="16">
      <c r="A184" s="464"/>
    </row>
    <row r="185" spans="1:1" ht="16">
      <c r="A185" s="464"/>
    </row>
    <row r="186" spans="1:1" ht="16">
      <c r="A186" s="464"/>
    </row>
    <row r="187" spans="1:1" ht="16">
      <c r="A187" s="464"/>
    </row>
    <row r="188" spans="1:1" ht="16">
      <c r="A188" s="464"/>
    </row>
    <row r="189" spans="1:1" ht="16">
      <c r="A189" s="464"/>
    </row>
    <row r="190" spans="1:1" ht="16">
      <c r="A190" s="464"/>
    </row>
    <row r="191" spans="1:1" ht="16">
      <c r="A191" s="464"/>
    </row>
    <row r="192" spans="1:1" ht="16">
      <c r="A192" s="464"/>
    </row>
    <row r="193" spans="1:1" ht="16">
      <c r="A193" s="464"/>
    </row>
    <row r="194" spans="1:1" ht="16">
      <c r="A194" s="464"/>
    </row>
    <row r="195" spans="1:1" ht="16">
      <c r="A195" s="464"/>
    </row>
    <row r="196" spans="1:1" ht="16">
      <c r="A196" s="464"/>
    </row>
    <row r="197" spans="1:1" ht="16">
      <c r="A197" s="464"/>
    </row>
    <row r="198" spans="1:1" ht="16">
      <c r="A198" s="464"/>
    </row>
    <row r="199" spans="1:1" ht="16">
      <c r="A199" s="464"/>
    </row>
    <row r="200" spans="1:1" ht="16">
      <c r="A200" s="464"/>
    </row>
    <row r="201" spans="1:1" ht="16">
      <c r="A201" s="464"/>
    </row>
    <row r="202" spans="1:1" ht="16">
      <c r="A202" s="464"/>
    </row>
    <row r="203" spans="1:1" ht="16">
      <c r="A203" s="464"/>
    </row>
    <row r="204" spans="1:1" ht="16">
      <c r="A204" s="464"/>
    </row>
    <row r="205" spans="1:1" ht="16">
      <c r="A205" s="464"/>
    </row>
    <row r="206" spans="1:1" ht="16">
      <c r="A206" s="464"/>
    </row>
    <row r="207" spans="1:1" ht="16">
      <c r="A207" s="464"/>
    </row>
    <row r="208" spans="1:1" ht="16">
      <c r="A208" s="464"/>
    </row>
    <row r="209" spans="1:1" ht="16">
      <c r="A209" s="464"/>
    </row>
    <row r="210" spans="1:1" ht="16">
      <c r="A210" s="464"/>
    </row>
    <row r="211" spans="1:1" ht="16">
      <c r="A211" s="464"/>
    </row>
    <row r="212" spans="1:1" ht="16">
      <c r="A212" s="464"/>
    </row>
    <row r="213" spans="1:1" ht="16">
      <c r="A213" s="464"/>
    </row>
    <row r="214" spans="1:1" ht="16">
      <c r="A214" s="464"/>
    </row>
    <row r="215" spans="1:1" ht="16">
      <c r="A215" s="464"/>
    </row>
    <row r="216" spans="1:1" ht="16">
      <c r="A216" s="464"/>
    </row>
    <row r="217" spans="1:1" ht="16">
      <c r="A217" s="464"/>
    </row>
    <row r="218" spans="1:1" ht="16">
      <c r="A218" s="464"/>
    </row>
    <row r="219" spans="1:1" ht="16">
      <c r="A219" s="464"/>
    </row>
    <row r="220" spans="1:1" ht="16">
      <c r="A220" s="464"/>
    </row>
    <row r="221" spans="1:1" ht="16">
      <c r="A221" s="464"/>
    </row>
    <row r="222" spans="1:1" ht="16">
      <c r="A222" s="464"/>
    </row>
    <row r="223" spans="1:1" ht="16">
      <c r="A223" s="464"/>
    </row>
    <row r="224" spans="1:1" ht="16">
      <c r="A224" s="464"/>
    </row>
    <row r="225" spans="1:1" ht="16">
      <c r="A225" s="464"/>
    </row>
    <row r="226" spans="1:1" ht="16">
      <c r="A226" s="464"/>
    </row>
    <row r="227" spans="1:1" ht="16">
      <c r="A227" s="464"/>
    </row>
    <row r="228" spans="1:1" ht="16">
      <c r="A228" s="464"/>
    </row>
    <row r="229" spans="1:1" ht="16">
      <c r="A229" s="464"/>
    </row>
    <row r="230" spans="1:1" ht="16">
      <c r="A230" s="464"/>
    </row>
    <row r="231" spans="1:1" ht="16">
      <c r="A231" s="464"/>
    </row>
    <row r="232" spans="1:1" ht="16">
      <c r="A232" s="464"/>
    </row>
    <row r="233" spans="1:1" ht="16">
      <c r="A233" s="464"/>
    </row>
    <row r="234" spans="1:1" ht="16">
      <c r="A234" s="464"/>
    </row>
    <row r="235" spans="1:1" ht="16">
      <c r="A235" s="464"/>
    </row>
    <row r="236" spans="1:1" ht="16">
      <c r="A236" s="464"/>
    </row>
    <row r="237" spans="1:1" ht="16">
      <c r="A237" s="464"/>
    </row>
    <row r="238" spans="1:1" ht="16">
      <c r="A238" s="464"/>
    </row>
    <row r="239" spans="1:1" ht="16">
      <c r="A239" s="464"/>
    </row>
    <row r="240" spans="1:1" ht="16">
      <c r="A240" s="464"/>
    </row>
    <row r="241" spans="1:1" ht="16">
      <c r="A241" s="464"/>
    </row>
    <row r="242" spans="1:1" ht="16">
      <c r="A242" s="464"/>
    </row>
    <row r="243" spans="1:1" ht="16">
      <c r="A243" s="464"/>
    </row>
    <row r="244" spans="1:1" ht="16">
      <c r="A244" s="464"/>
    </row>
    <row r="245" spans="1:1" ht="16">
      <c r="A245" s="464"/>
    </row>
    <row r="246" spans="1:1" ht="16">
      <c r="A246" s="464"/>
    </row>
    <row r="247" spans="1:1" ht="16">
      <c r="A247" s="464"/>
    </row>
    <row r="248" spans="1:1" ht="16">
      <c r="A248" s="464"/>
    </row>
    <row r="249" spans="1:1" ht="16">
      <c r="A249" s="464"/>
    </row>
    <row r="250" spans="1:1" ht="16">
      <c r="A250" s="464"/>
    </row>
    <row r="251" spans="1:1" ht="16">
      <c r="A251" s="464"/>
    </row>
    <row r="252" spans="1:1" ht="16">
      <c r="A252" s="464"/>
    </row>
    <row r="253" spans="1:1" ht="16">
      <c r="A253" s="464"/>
    </row>
    <row r="254" spans="1:1" ht="16">
      <c r="A254" s="464"/>
    </row>
    <row r="255" spans="1:1" ht="16">
      <c r="A255" s="464"/>
    </row>
    <row r="256" spans="1:1" ht="16">
      <c r="A256" s="464"/>
    </row>
    <row r="257" spans="1:1" ht="16">
      <c r="A257" s="464"/>
    </row>
    <row r="258" spans="1:1" ht="16">
      <c r="A258" s="464"/>
    </row>
    <row r="259" spans="1:1" ht="16">
      <c r="A259" s="464"/>
    </row>
    <row r="260" spans="1:1" ht="16">
      <c r="A260" s="464"/>
    </row>
    <row r="261" spans="1:1" ht="16">
      <c r="A261" s="464"/>
    </row>
    <row r="262" spans="1:1" ht="16">
      <c r="A262" s="464"/>
    </row>
    <row r="263" spans="1:1" ht="16">
      <c r="A263" s="464"/>
    </row>
    <row r="264" spans="1:1" ht="16">
      <c r="A264" s="464"/>
    </row>
    <row r="265" spans="1:1" ht="16">
      <c r="A265" s="464"/>
    </row>
    <row r="266" spans="1:1" ht="16">
      <c r="A266" s="464"/>
    </row>
    <row r="267" spans="1:1" ht="16">
      <c r="A267" s="464"/>
    </row>
    <row r="268" spans="1:1" ht="16">
      <c r="A268" s="464"/>
    </row>
    <row r="269" spans="1:1" ht="16">
      <c r="A269" s="464"/>
    </row>
    <row r="270" spans="1:1" ht="16">
      <c r="A270" s="464"/>
    </row>
    <row r="271" spans="1:1" ht="16">
      <c r="A271" s="464"/>
    </row>
    <row r="272" spans="1:1" ht="16">
      <c r="A272" s="464"/>
    </row>
    <row r="273" spans="1:1" ht="16">
      <c r="A273" s="464"/>
    </row>
    <row r="274" spans="1:1" ht="16">
      <c r="A274" s="464"/>
    </row>
    <row r="275" spans="1:1" ht="16">
      <c r="A275" s="464"/>
    </row>
    <row r="276" spans="1:1" ht="16">
      <c r="A276" s="464"/>
    </row>
    <row r="277" spans="1:1" ht="16">
      <c r="A277" s="464"/>
    </row>
    <row r="278" spans="1:1" ht="16">
      <c r="A278" s="464"/>
    </row>
    <row r="279" spans="1:1" ht="16">
      <c r="A279" s="464"/>
    </row>
    <row r="280" spans="1:1" ht="16">
      <c r="A280" s="464"/>
    </row>
    <row r="281" spans="1:1" ht="16">
      <c r="A281" s="464"/>
    </row>
    <row r="282" spans="1:1" ht="16">
      <c r="A282" s="464"/>
    </row>
    <row r="283" spans="1:1" ht="16">
      <c r="A283" s="464"/>
    </row>
    <row r="284" spans="1:1" ht="16">
      <c r="A284" s="464"/>
    </row>
    <row r="285" spans="1:1" ht="16">
      <c r="A285" s="464"/>
    </row>
    <row r="286" spans="1:1" ht="16">
      <c r="A286" s="464"/>
    </row>
    <row r="287" spans="1:1" ht="16">
      <c r="A287" s="464"/>
    </row>
    <row r="288" spans="1:1" ht="16">
      <c r="A288" s="464"/>
    </row>
    <row r="289" spans="1:1" ht="16">
      <c r="A289" s="464"/>
    </row>
    <row r="290" spans="1:1" ht="16">
      <c r="A290" s="464"/>
    </row>
    <row r="291" spans="1:1" ht="16">
      <c r="A291" s="464"/>
    </row>
    <row r="292" spans="1:1" ht="16">
      <c r="A292" s="464"/>
    </row>
    <row r="293" spans="1:1" ht="16">
      <c r="A293" s="464"/>
    </row>
    <row r="294" spans="1:1" ht="16">
      <c r="A294" s="464"/>
    </row>
    <row r="295" spans="1:1" ht="16">
      <c r="A295" s="464"/>
    </row>
    <row r="296" spans="1:1" ht="16">
      <c r="A296" s="464"/>
    </row>
    <row r="297" spans="1:1" ht="16">
      <c r="A297" s="464"/>
    </row>
    <row r="298" spans="1:1" ht="16">
      <c r="A298" s="464"/>
    </row>
    <row r="299" spans="1:1" ht="16">
      <c r="A299" s="464"/>
    </row>
    <row r="300" spans="1:1" ht="16">
      <c r="A300" s="464"/>
    </row>
    <row r="301" spans="1:1" ht="16">
      <c r="A301" s="464"/>
    </row>
    <row r="302" spans="1:1" ht="16">
      <c r="A302" s="464"/>
    </row>
    <row r="303" spans="1:1" ht="16">
      <c r="A303" s="464"/>
    </row>
    <row r="304" spans="1:1" ht="16">
      <c r="A304" s="464"/>
    </row>
    <row r="305" spans="1:1" ht="16">
      <c r="A305" s="464"/>
    </row>
    <row r="306" spans="1:1" ht="16">
      <c r="A306" s="464"/>
    </row>
    <row r="307" spans="1:1" ht="16">
      <c r="A307" s="464"/>
    </row>
    <row r="308" spans="1:1" ht="16">
      <c r="A308" s="464"/>
    </row>
    <row r="309" spans="1:1" ht="16">
      <c r="A309" s="464"/>
    </row>
    <row r="310" spans="1:1" ht="16">
      <c r="A310" s="464"/>
    </row>
    <row r="311" spans="1:1" ht="16">
      <c r="A311" s="464"/>
    </row>
    <row r="312" spans="1:1" ht="16">
      <c r="A312" s="464"/>
    </row>
    <row r="313" spans="1:1" ht="16">
      <c r="A313" s="464"/>
    </row>
    <row r="314" spans="1:1" ht="16">
      <c r="A314" s="464"/>
    </row>
    <row r="315" spans="1:1" ht="16">
      <c r="A315" s="464"/>
    </row>
    <row r="316" spans="1:1" ht="16">
      <c r="A316" s="464"/>
    </row>
    <row r="317" spans="1:1" ht="16">
      <c r="A317" s="464"/>
    </row>
    <row r="318" spans="1:1" ht="16">
      <c r="A318" s="464"/>
    </row>
    <row r="319" spans="1:1" ht="16">
      <c r="A319" s="464"/>
    </row>
    <row r="320" spans="1:1" ht="16">
      <c r="A320" s="464"/>
    </row>
    <row r="321" spans="1:1" ht="16">
      <c r="A321" s="464"/>
    </row>
    <row r="322" spans="1:1" ht="16">
      <c r="A322" s="464"/>
    </row>
    <row r="323" spans="1:1" ht="16">
      <c r="A323" s="464"/>
    </row>
    <row r="324" spans="1:1" ht="16">
      <c r="A324" s="464"/>
    </row>
    <row r="325" spans="1:1" ht="16">
      <c r="A325" s="464"/>
    </row>
    <row r="326" spans="1:1" ht="16">
      <c r="A326" s="464"/>
    </row>
    <row r="327" spans="1:1" ht="16">
      <c r="A327" s="464"/>
    </row>
    <row r="328" spans="1:1" ht="16">
      <c r="A328" s="464"/>
    </row>
    <row r="329" spans="1:1" ht="16">
      <c r="A329" s="464"/>
    </row>
    <row r="330" spans="1:1" ht="16">
      <c r="A330" s="464"/>
    </row>
    <row r="331" spans="1:1" ht="16">
      <c r="A331" s="464"/>
    </row>
    <row r="332" spans="1:1" ht="16">
      <c r="A332" s="464"/>
    </row>
    <row r="333" spans="1:1" ht="16">
      <c r="A333" s="464"/>
    </row>
    <row r="334" spans="1:1" ht="16">
      <c r="A334" s="464"/>
    </row>
    <row r="335" spans="1:1" ht="16">
      <c r="A335" s="464"/>
    </row>
    <row r="336" spans="1:1" ht="16">
      <c r="A336" s="464"/>
    </row>
    <row r="337" spans="1:1" ht="16">
      <c r="A337" s="464"/>
    </row>
    <row r="338" spans="1:1" ht="16">
      <c r="A338" s="464"/>
    </row>
    <row r="339" spans="1:1" ht="16">
      <c r="A339" s="464"/>
    </row>
    <row r="340" spans="1:1" ht="16">
      <c r="A340" s="464"/>
    </row>
    <row r="341" spans="1:1" ht="16">
      <c r="A341" s="464"/>
    </row>
    <row r="342" spans="1:1" ht="16">
      <c r="A342" s="464"/>
    </row>
    <row r="343" spans="1:1" ht="16">
      <c r="A343" s="464"/>
    </row>
    <row r="344" spans="1:1" ht="16">
      <c r="A344" s="464"/>
    </row>
    <row r="345" spans="1:1" ht="16">
      <c r="A345" s="464"/>
    </row>
    <row r="346" spans="1:1" ht="16">
      <c r="A346" s="464"/>
    </row>
    <row r="347" spans="1:1" ht="16">
      <c r="A347" s="464"/>
    </row>
    <row r="348" spans="1:1" ht="16">
      <c r="A348" s="464"/>
    </row>
    <row r="349" spans="1:1" ht="16">
      <c r="A349" s="464"/>
    </row>
    <row r="350" spans="1:1" ht="16">
      <c r="A350" s="464"/>
    </row>
    <row r="351" spans="1:1" ht="16">
      <c r="A351" s="464"/>
    </row>
    <row r="352" spans="1:1" ht="16">
      <c r="A352" s="464"/>
    </row>
    <row r="353" spans="1:1" ht="16">
      <c r="A353" s="464"/>
    </row>
    <row r="354" spans="1:1" ht="16">
      <c r="A354" s="464"/>
    </row>
    <row r="355" spans="1:1" ht="16">
      <c r="A355" s="464"/>
    </row>
    <row r="356" spans="1:1" ht="16">
      <c r="A356" s="464"/>
    </row>
    <row r="357" spans="1:1" ht="16">
      <c r="A357" s="464"/>
    </row>
    <row r="358" spans="1:1" ht="16">
      <c r="A358" s="464"/>
    </row>
    <row r="359" spans="1:1" ht="16">
      <c r="A359" s="464"/>
    </row>
    <row r="360" spans="1:1" ht="16">
      <c r="A360" s="464"/>
    </row>
    <row r="361" spans="1:1" ht="16">
      <c r="A361" s="464"/>
    </row>
    <row r="362" spans="1:1" ht="16">
      <c r="A362" s="464"/>
    </row>
    <row r="363" spans="1:1" ht="16">
      <c r="A363" s="464"/>
    </row>
    <row r="364" spans="1:1" ht="16">
      <c r="A364" s="464"/>
    </row>
    <row r="365" spans="1:1" ht="16">
      <c r="A365" s="464"/>
    </row>
    <row r="366" spans="1:1" ht="16">
      <c r="A366" s="464"/>
    </row>
    <row r="367" spans="1:1" ht="16">
      <c r="A367" s="464"/>
    </row>
    <row r="368" spans="1:1" ht="16">
      <c r="A368" s="464"/>
    </row>
    <row r="369" spans="1:1" ht="16">
      <c r="A369" s="464"/>
    </row>
    <row r="370" spans="1:1" ht="16">
      <c r="A370" s="464"/>
    </row>
    <row r="371" spans="1:1" ht="16">
      <c r="A371" s="464"/>
    </row>
    <row r="372" spans="1:1" ht="16">
      <c r="A372" s="464"/>
    </row>
    <row r="373" spans="1:1" ht="16">
      <c r="A373" s="464"/>
    </row>
    <row r="374" spans="1:1" ht="16">
      <c r="A374" s="464"/>
    </row>
    <row r="375" spans="1:1" ht="16">
      <c r="A375" s="464"/>
    </row>
    <row r="376" spans="1:1" ht="16">
      <c r="A376" s="464"/>
    </row>
    <row r="377" spans="1:1" ht="16">
      <c r="A377" s="464"/>
    </row>
    <row r="378" spans="1:1" ht="16">
      <c r="A378" s="464"/>
    </row>
    <row r="379" spans="1:1" ht="16">
      <c r="A379" s="464"/>
    </row>
    <row r="380" spans="1:1" ht="16">
      <c r="A380" s="464"/>
    </row>
    <row r="381" spans="1:1" ht="16">
      <c r="A381" s="464"/>
    </row>
    <row r="382" spans="1:1" ht="16">
      <c r="A382" s="464"/>
    </row>
    <row r="383" spans="1:1" ht="16">
      <c r="A383" s="464"/>
    </row>
    <row r="384" spans="1:1" ht="16">
      <c r="A384" s="464"/>
    </row>
    <row r="385" spans="1:1" ht="16">
      <c r="A385" s="464"/>
    </row>
    <row r="386" spans="1:1" ht="16">
      <c r="A386" s="464"/>
    </row>
    <row r="387" spans="1:1" ht="16">
      <c r="A387" s="464"/>
    </row>
    <row r="388" spans="1:1" ht="16">
      <c r="A388" s="464"/>
    </row>
    <row r="389" spans="1:1" ht="16">
      <c r="A389" s="464"/>
    </row>
    <row r="390" spans="1:1" ht="16">
      <c r="A390" s="464"/>
    </row>
    <row r="391" spans="1:1" ht="16">
      <c r="A391" s="464"/>
    </row>
    <row r="392" spans="1:1" ht="16">
      <c r="A392" s="464"/>
    </row>
    <row r="393" spans="1:1" ht="16">
      <c r="A393" s="464"/>
    </row>
    <row r="394" spans="1:1" ht="16">
      <c r="A394" s="464"/>
    </row>
    <row r="395" spans="1:1" ht="16">
      <c r="A395" s="464"/>
    </row>
    <row r="396" spans="1:1" ht="16">
      <c r="A396" s="464"/>
    </row>
    <row r="397" spans="1:1" ht="16">
      <c r="A397" s="464"/>
    </row>
    <row r="398" spans="1:1" ht="16">
      <c r="A398" s="464"/>
    </row>
    <row r="399" spans="1:1" ht="16">
      <c r="A399" s="464"/>
    </row>
    <row r="400" spans="1:1" ht="16">
      <c r="A400" s="464"/>
    </row>
    <row r="401" spans="1:1" ht="16">
      <c r="A401" s="464"/>
    </row>
    <row r="402" spans="1:1" ht="16">
      <c r="A402" s="464"/>
    </row>
    <row r="403" spans="1:1" ht="16">
      <c r="A403" s="464"/>
    </row>
    <row r="404" spans="1:1" ht="16">
      <c r="A404" s="464"/>
    </row>
    <row r="405" spans="1:1" ht="16">
      <c r="A405" s="464"/>
    </row>
    <row r="406" spans="1:1" ht="16">
      <c r="A406" s="464"/>
    </row>
    <row r="407" spans="1:1" ht="16">
      <c r="A407" s="464"/>
    </row>
    <row r="408" spans="1:1" ht="16">
      <c r="A408" s="464"/>
    </row>
    <row r="409" spans="1:1" ht="16">
      <c r="A409" s="464"/>
    </row>
    <row r="410" spans="1:1" ht="16">
      <c r="A410" s="464"/>
    </row>
    <row r="411" spans="1:1" ht="16">
      <c r="A411" s="464"/>
    </row>
    <row r="412" spans="1:1" ht="16">
      <c r="A412" s="464"/>
    </row>
    <row r="413" spans="1:1" ht="16">
      <c r="A413" s="464"/>
    </row>
    <row r="414" spans="1:1" ht="16">
      <c r="A414" s="464"/>
    </row>
    <row r="415" spans="1:1" ht="16">
      <c r="A415" s="464"/>
    </row>
    <row r="416" spans="1:1" ht="16">
      <c r="A416" s="464"/>
    </row>
    <row r="417" spans="1:1" ht="16">
      <c r="A417" s="464"/>
    </row>
    <row r="418" spans="1:1" ht="16">
      <c r="A418" s="464"/>
    </row>
    <row r="419" spans="1:1" ht="16">
      <c r="A419" s="464"/>
    </row>
    <row r="420" spans="1:1" ht="16">
      <c r="A420" s="464"/>
    </row>
    <row r="421" spans="1:1" ht="16">
      <c r="A421" s="464"/>
    </row>
    <row r="422" spans="1:1" ht="16">
      <c r="A422" s="464"/>
    </row>
    <row r="423" spans="1:1" ht="16">
      <c r="A423" s="464"/>
    </row>
    <row r="424" spans="1:1" ht="16">
      <c r="A424" s="464"/>
    </row>
    <row r="425" spans="1:1" ht="16">
      <c r="A425" s="464"/>
    </row>
    <row r="426" spans="1:1" ht="16">
      <c r="A426" s="464"/>
    </row>
    <row r="427" spans="1:1" ht="16">
      <c r="A427" s="464"/>
    </row>
    <row r="428" spans="1:1" ht="16">
      <c r="A428" s="464"/>
    </row>
    <row r="429" spans="1:1" ht="16">
      <c r="A429" s="464"/>
    </row>
    <row r="430" spans="1:1" ht="16">
      <c r="A430" s="464"/>
    </row>
    <row r="431" spans="1:1" ht="16">
      <c r="A431" s="464"/>
    </row>
    <row r="432" spans="1:1" ht="16">
      <c r="A432" s="464"/>
    </row>
    <row r="433" spans="1:1" ht="16">
      <c r="A433" s="464"/>
    </row>
    <row r="434" spans="1:1" ht="16">
      <c r="A434" s="464"/>
    </row>
    <row r="435" spans="1:1" ht="16">
      <c r="A435" s="464"/>
    </row>
    <row r="436" spans="1:1" ht="16">
      <c r="A436" s="464"/>
    </row>
    <row r="437" spans="1:1" ht="16">
      <c r="A437" s="464"/>
    </row>
    <row r="438" spans="1:1" ht="16">
      <c r="A438" s="464"/>
    </row>
    <row r="439" spans="1:1" ht="16">
      <c r="A439" s="464"/>
    </row>
    <row r="440" spans="1:1" ht="16">
      <c r="A440" s="464"/>
    </row>
    <row r="441" spans="1:1" ht="16">
      <c r="A441" s="464"/>
    </row>
    <row r="442" spans="1:1" ht="16">
      <c r="A442" s="464"/>
    </row>
    <row r="443" spans="1:1" ht="16">
      <c r="A443" s="464"/>
    </row>
    <row r="444" spans="1:1" ht="16">
      <c r="A444" s="464"/>
    </row>
    <row r="445" spans="1:1" ht="16">
      <c r="A445" s="464"/>
    </row>
    <row r="446" spans="1:1" ht="16">
      <c r="A446" s="464"/>
    </row>
    <row r="447" spans="1:1" ht="16">
      <c r="A447" s="464"/>
    </row>
    <row r="448" spans="1:1" ht="16">
      <c r="A448" s="464"/>
    </row>
    <row r="449" spans="1:1" ht="16">
      <c r="A449" s="464"/>
    </row>
    <row r="450" spans="1:1" ht="16">
      <c r="A450" s="464"/>
    </row>
    <row r="451" spans="1:1" ht="16">
      <c r="A451" s="464"/>
    </row>
    <row r="452" spans="1:1" ht="16">
      <c r="A452" s="464"/>
    </row>
    <row r="453" spans="1:1" ht="16">
      <c r="A453" s="464"/>
    </row>
    <row r="454" spans="1:1" ht="16">
      <c r="A454" s="464"/>
    </row>
    <row r="455" spans="1:1" ht="16">
      <c r="A455" s="464"/>
    </row>
    <row r="456" spans="1:1" ht="16">
      <c r="A456" s="464"/>
    </row>
    <row r="457" spans="1:1" ht="16">
      <c r="A457" s="464"/>
    </row>
    <row r="458" spans="1:1" ht="16">
      <c r="A458" s="464"/>
    </row>
    <row r="459" spans="1:1" ht="16">
      <c r="A459" s="464"/>
    </row>
    <row r="460" spans="1:1" ht="16">
      <c r="A460" s="464"/>
    </row>
    <row r="461" spans="1:1" ht="16">
      <c r="A461" s="464"/>
    </row>
    <row r="462" spans="1:1" ht="16">
      <c r="A462" s="464"/>
    </row>
    <row r="463" spans="1:1" ht="16">
      <c r="A463" s="464"/>
    </row>
    <row r="464" spans="1:1" ht="16">
      <c r="A464" s="464"/>
    </row>
    <row r="465" spans="1:1" ht="16">
      <c r="A465" s="464"/>
    </row>
    <row r="466" spans="1:1" ht="16">
      <c r="A466" s="464"/>
    </row>
    <row r="467" spans="1:1" ht="16">
      <c r="A467" s="464"/>
    </row>
    <row r="468" spans="1:1" ht="16">
      <c r="A468" s="464"/>
    </row>
    <row r="469" spans="1:1" ht="16">
      <c r="A469" s="464"/>
    </row>
    <row r="470" spans="1:1" ht="16">
      <c r="A470" s="464"/>
    </row>
    <row r="471" spans="1:1" ht="16">
      <c r="A471" s="464"/>
    </row>
    <row r="472" spans="1:1" ht="16">
      <c r="A472" s="464"/>
    </row>
    <row r="473" spans="1:1" ht="16">
      <c r="A473" s="464"/>
    </row>
    <row r="474" spans="1:1" ht="16">
      <c r="A474" s="464"/>
    </row>
    <row r="475" spans="1:1" ht="16">
      <c r="A475" s="464"/>
    </row>
    <row r="476" spans="1:1" ht="16">
      <c r="A476" s="464"/>
    </row>
    <row r="477" spans="1:1" ht="16">
      <c r="A477" s="464"/>
    </row>
    <row r="478" spans="1:1" ht="16">
      <c r="A478" s="464"/>
    </row>
    <row r="479" spans="1:1" ht="16">
      <c r="A479" s="464"/>
    </row>
    <row r="480" spans="1:1" ht="16">
      <c r="A480" s="464"/>
    </row>
    <row r="481" spans="1:1" ht="16">
      <c r="A481" s="464"/>
    </row>
    <row r="482" spans="1:1" ht="16">
      <c r="A482" s="464"/>
    </row>
    <row r="483" spans="1:1" ht="16">
      <c r="A483" s="464"/>
    </row>
    <row r="484" spans="1:1" ht="16">
      <c r="A484" s="464"/>
    </row>
    <row r="485" spans="1:1" ht="16">
      <c r="A485" s="464"/>
    </row>
    <row r="486" spans="1:1" ht="16">
      <c r="A486" s="464"/>
    </row>
    <row r="487" spans="1:1" ht="16">
      <c r="A487" s="464"/>
    </row>
    <row r="488" spans="1:1" ht="16">
      <c r="A488" s="464"/>
    </row>
    <row r="489" spans="1:1" ht="16">
      <c r="A489" s="464"/>
    </row>
    <row r="490" spans="1:1" ht="16">
      <c r="A490" s="464"/>
    </row>
    <row r="491" spans="1:1" ht="16">
      <c r="A491" s="464"/>
    </row>
    <row r="492" spans="1:1" ht="16">
      <c r="A492" s="464"/>
    </row>
    <row r="493" spans="1:1" ht="16">
      <c r="A493" s="464"/>
    </row>
    <row r="494" spans="1:1" ht="16">
      <c r="A494" s="464"/>
    </row>
    <row r="495" spans="1:1" ht="16">
      <c r="A495" s="464"/>
    </row>
    <row r="496" spans="1:1" ht="16">
      <c r="A496" s="464"/>
    </row>
    <row r="497" spans="1:1" ht="16">
      <c r="A497" s="464"/>
    </row>
    <row r="498" spans="1:1" ht="16">
      <c r="A498" s="464"/>
    </row>
    <row r="499" spans="1:1" ht="16">
      <c r="A499" s="464"/>
    </row>
    <row r="500" spans="1:1" ht="16">
      <c r="A500" s="464"/>
    </row>
    <row r="501" spans="1:1" ht="16">
      <c r="A501" s="464"/>
    </row>
    <row r="502" spans="1:1" ht="16">
      <c r="A502" s="464"/>
    </row>
    <row r="503" spans="1:1" ht="16">
      <c r="A503" s="464"/>
    </row>
    <row r="504" spans="1:1" ht="16">
      <c r="A504" s="464"/>
    </row>
    <row r="505" spans="1:1" ht="16">
      <c r="A505" s="464"/>
    </row>
    <row r="506" spans="1:1" ht="16">
      <c r="A506" s="464"/>
    </row>
    <row r="507" spans="1:1" ht="16">
      <c r="A507" s="464"/>
    </row>
    <row r="508" spans="1:1" ht="16">
      <c r="A508" s="464"/>
    </row>
    <row r="509" spans="1:1" ht="16">
      <c r="A509" s="464"/>
    </row>
    <row r="510" spans="1:1" ht="16">
      <c r="A510" s="464"/>
    </row>
    <row r="511" spans="1:1" ht="16">
      <c r="A511" s="464"/>
    </row>
    <row r="512" spans="1:1" ht="16">
      <c r="A512" s="464"/>
    </row>
    <row r="513" spans="1:1" ht="16">
      <c r="A513" s="464"/>
    </row>
    <row r="514" spans="1:1" ht="16">
      <c r="A514" s="464"/>
    </row>
    <row r="515" spans="1:1" ht="16">
      <c r="A515" s="464"/>
    </row>
    <row r="516" spans="1:1" ht="16">
      <c r="A516" s="464"/>
    </row>
    <row r="517" spans="1:1" ht="16">
      <c r="A517" s="464"/>
    </row>
    <row r="518" spans="1:1" ht="16">
      <c r="A518" s="464"/>
    </row>
    <row r="519" spans="1:1" ht="16">
      <c r="A519" s="464"/>
    </row>
    <row r="520" spans="1:1" ht="16">
      <c r="A520" s="464"/>
    </row>
    <row r="521" spans="1:1" ht="16">
      <c r="A521" s="464"/>
    </row>
    <row r="522" spans="1:1" ht="16">
      <c r="A522" s="464"/>
    </row>
    <row r="523" spans="1:1" ht="16">
      <c r="A523" s="464"/>
    </row>
    <row r="524" spans="1:1" ht="16">
      <c r="A524" s="464"/>
    </row>
    <row r="525" spans="1:1" ht="16">
      <c r="A525" s="464"/>
    </row>
    <row r="526" spans="1:1" ht="16">
      <c r="A526" s="464"/>
    </row>
    <row r="527" spans="1:1" ht="16">
      <c r="A527" s="464"/>
    </row>
    <row r="528" spans="1:1" ht="16">
      <c r="A528" s="464"/>
    </row>
    <row r="529" spans="1:1" ht="16">
      <c r="A529" s="464"/>
    </row>
    <row r="530" spans="1:1" ht="16">
      <c r="A530" s="464"/>
    </row>
    <row r="531" spans="1:1" ht="16">
      <c r="A531" s="464"/>
    </row>
    <row r="532" spans="1:1" ht="16">
      <c r="A532" s="464"/>
    </row>
    <row r="533" spans="1:1" ht="16">
      <c r="A533" s="464"/>
    </row>
    <row r="534" spans="1:1" ht="16">
      <c r="A534" s="464"/>
    </row>
    <row r="535" spans="1:1" ht="16">
      <c r="A535" s="464"/>
    </row>
    <row r="536" spans="1:1" ht="16">
      <c r="A536" s="464"/>
    </row>
    <row r="537" spans="1:1" ht="16">
      <c r="A537" s="464"/>
    </row>
    <row r="538" spans="1:1" ht="16">
      <c r="A538" s="464"/>
    </row>
    <row r="539" spans="1:1" ht="16">
      <c r="A539" s="464"/>
    </row>
    <row r="540" spans="1:1" ht="16">
      <c r="A540" s="464"/>
    </row>
    <row r="541" spans="1:1" ht="16">
      <c r="A541" s="464"/>
    </row>
    <row r="542" spans="1:1" ht="16">
      <c r="A542" s="464"/>
    </row>
    <row r="543" spans="1:1" ht="16">
      <c r="A543" s="464"/>
    </row>
    <row r="544" spans="1:1" ht="16">
      <c r="A544" s="464"/>
    </row>
    <row r="545" spans="1:1" ht="16">
      <c r="A545" s="464"/>
    </row>
    <row r="546" spans="1:1" ht="16">
      <c r="A546" s="464"/>
    </row>
    <row r="547" spans="1:1" ht="16">
      <c r="A547" s="464"/>
    </row>
    <row r="548" spans="1:1" ht="16">
      <c r="A548" s="464"/>
    </row>
    <row r="549" spans="1:1" ht="16">
      <c r="A549" s="464"/>
    </row>
    <row r="550" spans="1:1" ht="16">
      <c r="A550" s="464"/>
    </row>
    <row r="551" spans="1:1" ht="16">
      <c r="A551" s="464"/>
    </row>
    <row r="552" spans="1:1" ht="16">
      <c r="A552" s="464"/>
    </row>
    <row r="553" spans="1:1" ht="16">
      <c r="A553" s="464"/>
    </row>
    <row r="554" spans="1:1" ht="16">
      <c r="A554" s="464"/>
    </row>
    <row r="555" spans="1:1" ht="16">
      <c r="A555" s="464"/>
    </row>
    <row r="556" spans="1:1" ht="16">
      <c r="A556" s="464"/>
    </row>
    <row r="557" spans="1:1" ht="16">
      <c r="A557" s="464"/>
    </row>
    <row r="558" spans="1:1" ht="16">
      <c r="A558" s="464"/>
    </row>
    <row r="559" spans="1:1" ht="16">
      <c r="A559" s="464"/>
    </row>
    <row r="560" spans="1:1" ht="16">
      <c r="A560" s="464"/>
    </row>
    <row r="561" spans="1:1" ht="16">
      <c r="A561" s="464"/>
    </row>
    <row r="562" spans="1:1" ht="16">
      <c r="A562" s="464"/>
    </row>
    <row r="563" spans="1:1" ht="16">
      <c r="A563" s="464"/>
    </row>
    <row r="564" spans="1:1" ht="16">
      <c r="A564" s="464"/>
    </row>
    <row r="565" spans="1:1" ht="16">
      <c r="A565" s="464"/>
    </row>
    <row r="566" spans="1:1" ht="16">
      <c r="A566" s="464"/>
    </row>
    <row r="567" spans="1:1" ht="16">
      <c r="A567" s="464"/>
    </row>
    <row r="568" spans="1:1" ht="16">
      <c r="A568" s="464"/>
    </row>
    <row r="569" spans="1:1" ht="16">
      <c r="A569" s="464"/>
    </row>
    <row r="570" spans="1:1" ht="16">
      <c r="A570" s="464"/>
    </row>
    <row r="571" spans="1:1" ht="16">
      <c r="A571" s="464"/>
    </row>
    <row r="572" spans="1:1" ht="16">
      <c r="A572" s="464"/>
    </row>
    <row r="573" spans="1:1" ht="16">
      <c r="A573" s="464"/>
    </row>
    <row r="574" spans="1:1" ht="16">
      <c r="A574" s="464"/>
    </row>
    <row r="575" spans="1:1" ht="16">
      <c r="A575" s="464"/>
    </row>
    <row r="576" spans="1:1" ht="16">
      <c r="A576" s="464"/>
    </row>
    <row r="577" spans="1:1" ht="16">
      <c r="A577" s="464"/>
    </row>
    <row r="578" spans="1:1" ht="16">
      <c r="A578" s="464"/>
    </row>
    <row r="579" spans="1:1" ht="16">
      <c r="A579" s="464"/>
    </row>
    <row r="580" spans="1:1" ht="16">
      <c r="A580" s="464"/>
    </row>
    <row r="581" spans="1:1" ht="16">
      <c r="A581" s="464"/>
    </row>
    <row r="582" spans="1:1" ht="16">
      <c r="A582" s="464"/>
    </row>
    <row r="583" spans="1:1" ht="16">
      <c r="A583" s="464"/>
    </row>
    <row r="584" spans="1:1" ht="16">
      <c r="A584" s="464"/>
    </row>
    <row r="585" spans="1:1" ht="16">
      <c r="A585" s="464"/>
    </row>
    <row r="586" spans="1:1" ht="16">
      <c r="A586" s="464"/>
    </row>
    <row r="587" spans="1:1" ht="16">
      <c r="A587" s="464"/>
    </row>
    <row r="588" spans="1:1" ht="16">
      <c r="A588" s="464"/>
    </row>
    <row r="589" spans="1:1" ht="16">
      <c r="A589" s="464"/>
    </row>
    <row r="590" spans="1:1" ht="16">
      <c r="A590" s="464"/>
    </row>
    <row r="591" spans="1:1" ht="16">
      <c r="A591" s="464"/>
    </row>
    <row r="592" spans="1:1" ht="16">
      <c r="A592" s="464"/>
    </row>
    <row r="593" spans="1:1" ht="16">
      <c r="A593" s="464"/>
    </row>
    <row r="594" spans="1:1" ht="16">
      <c r="A594" s="464"/>
    </row>
    <row r="595" spans="1:1" ht="16">
      <c r="A595" s="464"/>
    </row>
    <row r="596" spans="1:1" ht="16">
      <c r="A596" s="464"/>
    </row>
    <row r="597" spans="1:1" ht="16">
      <c r="A597" s="464"/>
    </row>
    <row r="598" spans="1:1" ht="16">
      <c r="A598" s="464"/>
    </row>
    <row r="599" spans="1:1" ht="16">
      <c r="A599" s="464"/>
    </row>
    <row r="600" spans="1:1" ht="16">
      <c r="A600" s="464"/>
    </row>
    <row r="601" spans="1:1" ht="16">
      <c r="A601" s="464"/>
    </row>
    <row r="602" spans="1:1" ht="16">
      <c r="A602" s="464"/>
    </row>
    <row r="603" spans="1:1" ht="16">
      <c r="A603" s="464"/>
    </row>
    <row r="604" spans="1:1" ht="16">
      <c r="A604" s="464"/>
    </row>
    <row r="605" spans="1:1" ht="16">
      <c r="A605" s="464"/>
    </row>
    <row r="606" spans="1:1" ht="16">
      <c r="A606" s="464"/>
    </row>
    <row r="607" spans="1:1" ht="16">
      <c r="A607" s="464"/>
    </row>
    <row r="608" spans="1:1" ht="16">
      <c r="A608" s="464"/>
    </row>
    <row r="609" spans="1:1" ht="16">
      <c r="A609" s="464"/>
    </row>
    <row r="610" spans="1:1" ht="16">
      <c r="A610" s="464"/>
    </row>
    <row r="611" spans="1:1" ht="16">
      <c r="A611" s="464"/>
    </row>
    <row r="612" spans="1:1" ht="16">
      <c r="A612" s="464"/>
    </row>
    <row r="613" spans="1:1" ht="16">
      <c r="A613" s="464"/>
    </row>
    <row r="614" spans="1:1" ht="16">
      <c r="A614" s="464"/>
    </row>
    <row r="615" spans="1:1" ht="16">
      <c r="A615" s="464"/>
    </row>
    <row r="616" spans="1:1" ht="16">
      <c r="A616" s="464"/>
    </row>
    <row r="617" spans="1:1" ht="16">
      <c r="A617" s="464"/>
    </row>
    <row r="618" spans="1:1" ht="16">
      <c r="A618" s="464"/>
    </row>
    <row r="619" spans="1:1" ht="16">
      <c r="A619" s="464"/>
    </row>
    <row r="620" spans="1:1" ht="16">
      <c r="A620" s="464"/>
    </row>
    <row r="621" spans="1:1" ht="16">
      <c r="A621" s="464"/>
    </row>
    <row r="622" spans="1:1" ht="16">
      <c r="A622" s="464"/>
    </row>
    <row r="623" spans="1:1" ht="16">
      <c r="A623" s="464"/>
    </row>
    <row r="624" spans="1:1" ht="16">
      <c r="A624" s="464"/>
    </row>
    <row r="625" spans="1:1" ht="16">
      <c r="A625" s="464"/>
    </row>
    <row r="626" spans="1:1" ht="16">
      <c r="A626" s="464"/>
    </row>
    <row r="627" spans="1:1" ht="16">
      <c r="A627" s="464"/>
    </row>
    <row r="628" spans="1:1" ht="16">
      <c r="A628" s="464"/>
    </row>
    <row r="629" spans="1:1" ht="16">
      <c r="A629" s="464"/>
    </row>
    <row r="630" spans="1:1" ht="16">
      <c r="A630" s="464"/>
    </row>
    <row r="631" spans="1:1" ht="16">
      <c r="A631" s="464"/>
    </row>
    <row r="632" spans="1:1" ht="16">
      <c r="A632" s="464"/>
    </row>
    <row r="633" spans="1:1" ht="16">
      <c r="A633" s="464"/>
    </row>
    <row r="634" spans="1:1" ht="16">
      <c r="A634" s="464"/>
    </row>
    <row r="635" spans="1:1" ht="16">
      <c r="A635" s="464"/>
    </row>
    <row r="636" spans="1:1" ht="16">
      <c r="A636" s="464"/>
    </row>
    <row r="637" spans="1:1" ht="16">
      <c r="A637" s="464"/>
    </row>
    <row r="638" spans="1:1" ht="16">
      <c r="A638" s="464"/>
    </row>
    <row r="639" spans="1:1" ht="16">
      <c r="A639" s="464"/>
    </row>
    <row r="640" spans="1:1" ht="16">
      <c r="A640" s="464"/>
    </row>
    <row r="641" spans="1:1" ht="16">
      <c r="A641" s="464"/>
    </row>
    <row r="642" spans="1:1" ht="16">
      <c r="A642" s="464"/>
    </row>
    <row r="643" spans="1:1" ht="16">
      <c r="A643" s="464"/>
    </row>
    <row r="644" spans="1:1" ht="16">
      <c r="A644" s="464"/>
    </row>
    <row r="645" spans="1:1" ht="16">
      <c r="A645" s="464"/>
    </row>
    <row r="646" spans="1:1" ht="16">
      <c r="A646" s="464"/>
    </row>
    <row r="647" spans="1:1" ht="16">
      <c r="A647" s="464"/>
    </row>
    <row r="648" spans="1:1" ht="16">
      <c r="A648" s="464"/>
    </row>
    <row r="649" spans="1:1" ht="16">
      <c r="A649" s="464"/>
    </row>
    <row r="650" spans="1:1" ht="16">
      <c r="A650" s="464"/>
    </row>
    <row r="651" spans="1:1" ht="16">
      <c r="A651" s="464"/>
    </row>
    <row r="652" spans="1:1" ht="16">
      <c r="A652" s="464"/>
    </row>
    <row r="653" spans="1:1" ht="16">
      <c r="A653" s="464"/>
    </row>
    <row r="654" spans="1:1" ht="16">
      <c r="A654" s="464"/>
    </row>
    <row r="655" spans="1:1" ht="16">
      <c r="A655" s="464"/>
    </row>
    <row r="656" spans="1:1" ht="16">
      <c r="A656" s="464"/>
    </row>
    <row r="657" spans="1:1" ht="16">
      <c r="A657" s="464"/>
    </row>
    <row r="658" spans="1:1" ht="16">
      <c r="A658" s="464"/>
    </row>
    <row r="659" spans="1:1" ht="16">
      <c r="A659" s="464"/>
    </row>
    <row r="660" spans="1:1" ht="16">
      <c r="A660" s="464"/>
    </row>
    <row r="661" spans="1:1" ht="16">
      <c r="A661" s="464"/>
    </row>
    <row r="662" spans="1:1" ht="16">
      <c r="A662" s="464"/>
    </row>
    <row r="663" spans="1:1" ht="16">
      <c r="A663" s="464"/>
    </row>
    <row r="664" spans="1:1" ht="16">
      <c r="A664" s="464"/>
    </row>
    <row r="665" spans="1:1" ht="16">
      <c r="A665" s="464"/>
    </row>
    <row r="666" spans="1:1" ht="16">
      <c r="A666" s="464"/>
    </row>
    <row r="667" spans="1:1" ht="16">
      <c r="A667" s="464"/>
    </row>
    <row r="668" spans="1:1" ht="16">
      <c r="A668" s="464"/>
    </row>
    <row r="669" spans="1:1" ht="16">
      <c r="A669" s="464"/>
    </row>
    <row r="670" spans="1:1" ht="16">
      <c r="A670" s="464"/>
    </row>
    <row r="671" spans="1:1" ht="16">
      <c r="A671" s="464"/>
    </row>
    <row r="672" spans="1:1" ht="16">
      <c r="A672" s="464"/>
    </row>
    <row r="673" spans="1:1" ht="16">
      <c r="A673" s="464"/>
    </row>
    <row r="674" spans="1:1" ht="16">
      <c r="A674" s="464"/>
    </row>
    <row r="675" spans="1:1" ht="16">
      <c r="A675" s="464"/>
    </row>
    <row r="676" spans="1:1" ht="16">
      <c r="A676" s="464"/>
    </row>
    <row r="677" spans="1:1" ht="16">
      <c r="A677" s="464"/>
    </row>
    <row r="678" spans="1:1" ht="16">
      <c r="A678" s="464"/>
    </row>
    <row r="679" spans="1:1" ht="16">
      <c r="A679" s="464"/>
    </row>
    <row r="680" spans="1:1" ht="16">
      <c r="A680" s="464"/>
    </row>
    <row r="681" spans="1:1" ht="16">
      <c r="A681" s="464"/>
    </row>
    <row r="682" spans="1:1" ht="16">
      <c r="A682" s="464"/>
    </row>
    <row r="683" spans="1:1" ht="16">
      <c r="A683" s="464"/>
    </row>
    <row r="684" spans="1:1" ht="16">
      <c r="A684" s="464"/>
    </row>
    <row r="685" spans="1:1" ht="16">
      <c r="A685" s="464"/>
    </row>
    <row r="686" spans="1:1" ht="16">
      <c r="A686" s="464"/>
    </row>
    <row r="687" spans="1:1" ht="16">
      <c r="A687" s="464"/>
    </row>
    <row r="688" spans="1:1" ht="16">
      <c r="A688" s="464"/>
    </row>
    <row r="689" spans="1:1" ht="16">
      <c r="A689" s="464"/>
    </row>
    <row r="690" spans="1:1" ht="16">
      <c r="A690" s="464"/>
    </row>
    <row r="691" spans="1:1" ht="16">
      <c r="A691" s="464"/>
    </row>
    <row r="692" spans="1:1" ht="16">
      <c r="A692" s="464"/>
    </row>
    <row r="693" spans="1:1" ht="16">
      <c r="A693" s="464"/>
    </row>
    <row r="694" spans="1:1" ht="16">
      <c r="A694" s="464"/>
    </row>
    <row r="695" spans="1:1" ht="16">
      <c r="A695" s="464"/>
    </row>
    <row r="696" spans="1:1" ht="16">
      <c r="A696" s="464"/>
    </row>
    <row r="697" spans="1:1" ht="16">
      <c r="A697" s="464"/>
    </row>
    <row r="698" spans="1:1" ht="16">
      <c r="A698" s="464"/>
    </row>
    <row r="699" spans="1:1" ht="16">
      <c r="A699" s="464"/>
    </row>
    <row r="700" spans="1:1" ht="16">
      <c r="A700" s="464"/>
    </row>
    <row r="701" spans="1:1" ht="16">
      <c r="A701" s="464"/>
    </row>
    <row r="702" spans="1:1" ht="16">
      <c r="A702" s="464"/>
    </row>
    <row r="703" spans="1:1" ht="16">
      <c r="A703" s="464"/>
    </row>
    <row r="704" spans="1:1" ht="16">
      <c r="A704" s="464"/>
    </row>
    <row r="705" spans="1:1" ht="16">
      <c r="A705" s="464"/>
    </row>
    <row r="706" spans="1:1" ht="16">
      <c r="A706" s="464"/>
    </row>
    <row r="707" spans="1:1" ht="16">
      <c r="A707" s="464"/>
    </row>
    <row r="708" spans="1:1" ht="16">
      <c r="A708" s="464"/>
    </row>
    <row r="709" spans="1:1" ht="16">
      <c r="A709" s="464"/>
    </row>
    <row r="710" spans="1:1" ht="16">
      <c r="A710" s="464"/>
    </row>
    <row r="711" spans="1:1" ht="16">
      <c r="A711" s="464"/>
    </row>
    <row r="712" spans="1:1" ht="16">
      <c r="A712" s="464"/>
    </row>
    <row r="713" spans="1:1" ht="16">
      <c r="A713" s="464"/>
    </row>
    <row r="714" spans="1:1" ht="16">
      <c r="A714" s="464"/>
    </row>
    <row r="715" spans="1:1" ht="16">
      <c r="A715" s="464"/>
    </row>
    <row r="716" spans="1:1" ht="16">
      <c r="A716" s="464"/>
    </row>
    <row r="717" spans="1:1" ht="16">
      <c r="A717" s="464"/>
    </row>
    <row r="718" spans="1:1" ht="16">
      <c r="A718" s="464"/>
    </row>
    <row r="719" spans="1:1" ht="16">
      <c r="A719" s="464"/>
    </row>
    <row r="720" spans="1:1" ht="16">
      <c r="A720" s="464"/>
    </row>
    <row r="721" spans="1:1" ht="16">
      <c r="A721" s="464"/>
    </row>
    <row r="722" spans="1:1" ht="16">
      <c r="A722" s="464"/>
    </row>
    <row r="723" spans="1:1" ht="16">
      <c r="A723" s="464"/>
    </row>
    <row r="724" spans="1:1" ht="16">
      <c r="A724" s="464"/>
    </row>
    <row r="725" spans="1:1" ht="16">
      <c r="A725" s="464"/>
    </row>
    <row r="726" spans="1:1" ht="16">
      <c r="A726" s="464"/>
    </row>
    <row r="727" spans="1:1" ht="16">
      <c r="A727" s="464"/>
    </row>
    <row r="728" spans="1:1" ht="16">
      <c r="A728" s="464"/>
    </row>
    <row r="729" spans="1:1" ht="16">
      <c r="A729" s="464"/>
    </row>
    <row r="730" spans="1:1" ht="16">
      <c r="A730" s="464"/>
    </row>
    <row r="731" spans="1:1" ht="16">
      <c r="A731" s="464"/>
    </row>
    <row r="732" spans="1:1" ht="16">
      <c r="A732" s="464"/>
    </row>
    <row r="733" spans="1:1" ht="16">
      <c r="A733" s="464"/>
    </row>
    <row r="734" spans="1:1" ht="16">
      <c r="A734" s="464"/>
    </row>
    <row r="735" spans="1:1" ht="16">
      <c r="A735" s="464"/>
    </row>
    <row r="736" spans="1:1" ht="16">
      <c r="A736" s="464"/>
    </row>
    <row r="737" spans="1:1" ht="16">
      <c r="A737" s="464"/>
    </row>
    <row r="738" spans="1:1" ht="16">
      <c r="A738" s="464"/>
    </row>
    <row r="739" spans="1:1" ht="16">
      <c r="A739" s="464"/>
    </row>
    <row r="740" spans="1:1" ht="16">
      <c r="A740" s="464"/>
    </row>
    <row r="741" spans="1:1" ht="16">
      <c r="A741" s="464"/>
    </row>
    <row r="742" spans="1:1" ht="16">
      <c r="A742" s="464"/>
    </row>
    <row r="743" spans="1:1" ht="16">
      <c r="A743" s="464"/>
    </row>
    <row r="744" spans="1:1" ht="16">
      <c r="A744" s="464"/>
    </row>
    <row r="745" spans="1:1" ht="16">
      <c r="A745" s="464"/>
    </row>
    <row r="746" spans="1:1" ht="16">
      <c r="A746" s="464"/>
    </row>
    <row r="747" spans="1:1" ht="16">
      <c r="A747" s="464"/>
    </row>
    <row r="748" spans="1:1" ht="16">
      <c r="A748" s="464"/>
    </row>
    <row r="749" spans="1:1" ht="16">
      <c r="A749" s="464"/>
    </row>
    <row r="750" spans="1:1" ht="16">
      <c r="A750" s="464"/>
    </row>
    <row r="751" spans="1:1" ht="16">
      <c r="A751" s="464"/>
    </row>
    <row r="752" spans="1:1" ht="16">
      <c r="A752" s="464"/>
    </row>
    <row r="753" spans="1:1" ht="16">
      <c r="A753" s="464"/>
    </row>
    <row r="754" spans="1:1" ht="16">
      <c r="A754" s="464"/>
    </row>
    <row r="755" spans="1:1" ht="16">
      <c r="A755" s="464"/>
    </row>
    <row r="756" spans="1:1" ht="16">
      <c r="A756" s="464"/>
    </row>
    <row r="757" spans="1:1" ht="16">
      <c r="A757" s="464"/>
    </row>
    <row r="758" spans="1:1" ht="16">
      <c r="A758" s="464"/>
    </row>
    <row r="759" spans="1:1" ht="16">
      <c r="A759" s="464"/>
    </row>
    <row r="760" spans="1:1" ht="16">
      <c r="A760" s="464"/>
    </row>
    <row r="761" spans="1:1" ht="16">
      <c r="A761" s="464"/>
    </row>
    <row r="762" spans="1:1" ht="16">
      <c r="A762" s="464"/>
    </row>
    <row r="763" spans="1:1" ht="16">
      <c r="A763" s="464"/>
    </row>
    <row r="764" spans="1:1" ht="16">
      <c r="A764" s="464"/>
    </row>
    <row r="765" spans="1:1" ht="16">
      <c r="A765" s="464"/>
    </row>
    <row r="766" spans="1:1" ht="16">
      <c r="A766" s="464"/>
    </row>
    <row r="767" spans="1:1" ht="16">
      <c r="A767" s="464"/>
    </row>
    <row r="768" spans="1:1" ht="16">
      <c r="A768" s="464"/>
    </row>
    <row r="769" spans="1:1" ht="16">
      <c r="A769" s="464"/>
    </row>
    <row r="770" spans="1:1" ht="16">
      <c r="A770" s="464"/>
    </row>
    <row r="771" spans="1:1" ht="16">
      <c r="A771" s="464"/>
    </row>
    <row r="772" spans="1:1" ht="16">
      <c r="A772" s="464"/>
    </row>
    <row r="773" spans="1:1" ht="16">
      <c r="A773" s="464"/>
    </row>
    <row r="774" spans="1:1" ht="16">
      <c r="A774" s="464"/>
    </row>
    <row r="775" spans="1:1" ht="16">
      <c r="A775" s="464"/>
    </row>
    <row r="776" spans="1:1" ht="16">
      <c r="A776" s="464"/>
    </row>
    <row r="777" spans="1:1" ht="16">
      <c r="A777" s="464"/>
    </row>
    <row r="778" spans="1:1" ht="16">
      <c r="A778" s="464"/>
    </row>
    <row r="779" spans="1:1" ht="16">
      <c r="A779" s="464"/>
    </row>
    <row r="780" spans="1:1" ht="16">
      <c r="A780" s="464"/>
    </row>
    <row r="781" spans="1:1" ht="16">
      <c r="A781" s="464"/>
    </row>
    <row r="782" spans="1:1" ht="16">
      <c r="A782" s="464"/>
    </row>
    <row r="783" spans="1:1" ht="16">
      <c r="A783" s="464"/>
    </row>
    <row r="784" spans="1:1" ht="16">
      <c r="A784" s="464"/>
    </row>
    <row r="785" spans="1:1" ht="16">
      <c r="A785" s="464"/>
    </row>
    <row r="786" spans="1:1" ht="16">
      <c r="A786" s="464"/>
    </row>
    <row r="787" spans="1:1" ht="16">
      <c r="A787" s="464"/>
    </row>
    <row r="788" spans="1:1" ht="16">
      <c r="A788" s="464"/>
    </row>
    <row r="789" spans="1:1" ht="16">
      <c r="A789" s="464"/>
    </row>
    <row r="790" spans="1:1" ht="16">
      <c r="A790" s="464"/>
    </row>
    <row r="791" spans="1:1" ht="16">
      <c r="A791" s="464"/>
    </row>
    <row r="792" spans="1:1" ht="16">
      <c r="A792" s="464"/>
    </row>
    <row r="793" spans="1:1" ht="16">
      <c r="A793" s="464"/>
    </row>
    <row r="794" spans="1:1" ht="16">
      <c r="A794" s="464"/>
    </row>
    <row r="795" spans="1:1" ht="16">
      <c r="A795" s="464"/>
    </row>
    <row r="796" spans="1:1" ht="16">
      <c r="A796" s="464"/>
    </row>
    <row r="797" spans="1:1" ht="16">
      <c r="A797" s="464"/>
    </row>
    <row r="798" spans="1:1" ht="16">
      <c r="A798" s="464"/>
    </row>
    <row r="799" spans="1:1" ht="16">
      <c r="A799" s="464"/>
    </row>
    <row r="800" spans="1:1" ht="16">
      <c r="A800" s="464"/>
    </row>
    <row r="801" spans="1:1" ht="16">
      <c r="A801" s="464"/>
    </row>
    <row r="802" spans="1:1" ht="16">
      <c r="A802" s="464"/>
    </row>
    <row r="803" spans="1:1" ht="16">
      <c r="A803" s="464"/>
    </row>
    <row r="804" spans="1:1" ht="16">
      <c r="A804" s="464"/>
    </row>
    <row r="805" spans="1:1" ht="16">
      <c r="A805" s="464"/>
    </row>
    <row r="806" spans="1:1" ht="16">
      <c r="A806" s="464"/>
    </row>
    <row r="807" spans="1:1" ht="16">
      <c r="A807" s="464"/>
    </row>
    <row r="808" spans="1:1" ht="16">
      <c r="A808" s="464"/>
    </row>
    <row r="809" spans="1:1" ht="16">
      <c r="A809" s="464"/>
    </row>
    <row r="810" spans="1:1" ht="16">
      <c r="A810" s="464"/>
    </row>
    <row r="811" spans="1:1" ht="16">
      <c r="A811" s="464"/>
    </row>
    <row r="812" spans="1:1" ht="16">
      <c r="A812" s="464"/>
    </row>
    <row r="813" spans="1:1" ht="16">
      <c r="A813" s="464"/>
    </row>
    <row r="814" spans="1:1" ht="16">
      <c r="A814" s="464"/>
    </row>
    <row r="815" spans="1:1" ht="16">
      <c r="A815" s="464"/>
    </row>
    <row r="816" spans="1:1" ht="16">
      <c r="A816" s="464"/>
    </row>
    <row r="817" spans="1:1" ht="16">
      <c r="A817" s="464"/>
    </row>
    <row r="818" spans="1:1" ht="16">
      <c r="A818" s="464"/>
    </row>
    <row r="819" spans="1:1" ht="16">
      <c r="A819" s="464"/>
    </row>
    <row r="820" spans="1:1" ht="16">
      <c r="A820" s="464"/>
    </row>
    <row r="821" spans="1:1" ht="16">
      <c r="A821" s="464"/>
    </row>
    <row r="822" spans="1:1" ht="16">
      <c r="A822" s="464"/>
    </row>
    <row r="823" spans="1:1" ht="16">
      <c r="A823" s="464"/>
    </row>
    <row r="824" spans="1:1" ht="16">
      <c r="A824" s="464"/>
    </row>
    <row r="825" spans="1:1" ht="16">
      <c r="A825" s="464"/>
    </row>
    <row r="826" spans="1:1" ht="16">
      <c r="A826" s="464"/>
    </row>
    <row r="827" spans="1:1" ht="16">
      <c r="A827" s="464"/>
    </row>
    <row r="828" spans="1:1" ht="16">
      <c r="A828" s="464"/>
    </row>
    <row r="829" spans="1:1" ht="16">
      <c r="A829" s="464"/>
    </row>
    <row r="830" spans="1:1" ht="16">
      <c r="A830" s="464"/>
    </row>
    <row r="831" spans="1:1" ht="16">
      <c r="A831" s="464"/>
    </row>
    <row r="832" spans="1:1" ht="16">
      <c r="A832" s="464"/>
    </row>
    <row r="833" spans="1:1" ht="16">
      <c r="A833" s="464"/>
    </row>
    <row r="834" spans="1:1" ht="16">
      <c r="A834" s="464"/>
    </row>
    <row r="835" spans="1:1" ht="16">
      <c r="A835" s="464"/>
    </row>
    <row r="836" spans="1:1" ht="16">
      <c r="A836" s="464"/>
    </row>
    <row r="837" spans="1:1" ht="16">
      <c r="A837" s="464"/>
    </row>
    <row r="838" spans="1:1" ht="16">
      <c r="A838" s="464"/>
    </row>
    <row r="839" spans="1:1" ht="16">
      <c r="A839" s="464"/>
    </row>
    <row r="840" spans="1:1" ht="16">
      <c r="A840" s="464"/>
    </row>
    <row r="841" spans="1:1" ht="16">
      <c r="A841" s="464"/>
    </row>
    <row r="842" spans="1:1" ht="16">
      <c r="A842" s="464"/>
    </row>
    <row r="843" spans="1:1" ht="16">
      <c r="A843" s="464"/>
    </row>
    <row r="844" spans="1:1" ht="16">
      <c r="A844" s="464"/>
    </row>
    <row r="845" spans="1:1" ht="16">
      <c r="A845" s="464"/>
    </row>
    <row r="846" spans="1:1" ht="16">
      <c r="A846" s="464"/>
    </row>
    <row r="847" spans="1:1" ht="16">
      <c r="A847" s="464"/>
    </row>
    <row r="848" spans="1:1" ht="16">
      <c r="A848" s="464"/>
    </row>
    <row r="849" spans="1:1" ht="16">
      <c r="A849" s="464"/>
    </row>
    <row r="850" spans="1:1" ht="16">
      <c r="A850" s="464"/>
    </row>
    <row r="851" spans="1:1" ht="16">
      <c r="A851" s="464"/>
    </row>
    <row r="852" spans="1:1" ht="16">
      <c r="A852" s="464"/>
    </row>
    <row r="853" spans="1:1" ht="16">
      <c r="A853" s="464"/>
    </row>
    <row r="854" spans="1:1" ht="16">
      <c r="A854" s="464"/>
    </row>
    <row r="855" spans="1:1" ht="16">
      <c r="A855" s="464"/>
    </row>
    <row r="856" spans="1:1" ht="16">
      <c r="A856" s="464"/>
    </row>
    <row r="857" spans="1:1" ht="16">
      <c r="A857" s="464"/>
    </row>
    <row r="858" spans="1:1" ht="16">
      <c r="A858" s="464"/>
    </row>
    <row r="859" spans="1:1" ht="16">
      <c r="A859" s="464"/>
    </row>
    <row r="860" spans="1:1" ht="16">
      <c r="A860" s="464"/>
    </row>
    <row r="861" spans="1:1" ht="16">
      <c r="A861" s="464"/>
    </row>
    <row r="862" spans="1:1" ht="16">
      <c r="A862" s="464"/>
    </row>
    <row r="863" spans="1:1" ht="16">
      <c r="A863" s="464"/>
    </row>
    <row r="864" spans="1:1" ht="16">
      <c r="A864" s="464"/>
    </row>
    <row r="865" spans="1:1" ht="16">
      <c r="A865" s="464"/>
    </row>
    <row r="866" spans="1:1" ht="16">
      <c r="A866" s="464"/>
    </row>
    <row r="867" spans="1:1" ht="16">
      <c r="A867" s="464"/>
    </row>
    <row r="868" spans="1:1" ht="16">
      <c r="A868" s="464"/>
    </row>
    <row r="869" spans="1:1" ht="16">
      <c r="A869" s="464"/>
    </row>
    <row r="870" spans="1:1" ht="16">
      <c r="A870" s="464"/>
    </row>
    <row r="871" spans="1:1" ht="16">
      <c r="A871" s="464"/>
    </row>
    <row r="872" spans="1:1" ht="16">
      <c r="A872" s="464"/>
    </row>
    <row r="873" spans="1:1" ht="16">
      <c r="A873" s="464"/>
    </row>
    <row r="874" spans="1:1" ht="16">
      <c r="A874" s="464"/>
    </row>
    <row r="875" spans="1:1" ht="16">
      <c r="A875" s="464"/>
    </row>
    <row r="876" spans="1:1" ht="16">
      <c r="A876" s="464"/>
    </row>
    <row r="877" spans="1:1" ht="16">
      <c r="A877" s="464"/>
    </row>
    <row r="878" spans="1:1" ht="16">
      <c r="A878" s="464"/>
    </row>
    <row r="879" spans="1:1" ht="16">
      <c r="A879" s="464"/>
    </row>
    <row r="880" spans="1:1" ht="16">
      <c r="A880" s="464"/>
    </row>
    <row r="881" spans="1:1" ht="16">
      <c r="A881" s="464"/>
    </row>
    <row r="882" spans="1:1" ht="16">
      <c r="A882" s="464"/>
    </row>
    <row r="883" spans="1:1" ht="16">
      <c r="A883" s="464"/>
    </row>
    <row r="884" spans="1:1" ht="16">
      <c r="A884" s="464"/>
    </row>
    <row r="885" spans="1:1" ht="16">
      <c r="A885" s="464"/>
    </row>
    <row r="886" spans="1:1" ht="16">
      <c r="A886" s="464"/>
    </row>
    <row r="887" spans="1:1" ht="16">
      <c r="A887" s="464"/>
    </row>
    <row r="888" spans="1:1" ht="16">
      <c r="A888" s="464"/>
    </row>
    <row r="889" spans="1:1" ht="16">
      <c r="A889" s="464"/>
    </row>
    <row r="890" spans="1:1" ht="16">
      <c r="A890" s="464"/>
    </row>
    <row r="891" spans="1:1" ht="16">
      <c r="A891" s="464"/>
    </row>
    <row r="892" spans="1:1" ht="16">
      <c r="A892" s="464"/>
    </row>
    <row r="893" spans="1:1" ht="16">
      <c r="A893" s="464"/>
    </row>
    <row r="894" spans="1:1" ht="16">
      <c r="A894" s="464"/>
    </row>
    <row r="895" spans="1:1" ht="16">
      <c r="A895" s="464"/>
    </row>
    <row r="896" spans="1:1" ht="16">
      <c r="A896" s="464"/>
    </row>
    <row r="897" spans="1:1" ht="16">
      <c r="A897" s="464"/>
    </row>
    <row r="898" spans="1:1" ht="16">
      <c r="A898" s="464"/>
    </row>
    <row r="899" spans="1:1" ht="16">
      <c r="A899" s="464"/>
    </row>
    <row r="900" spans="1:1" ht="16">
      <c r="A900" s="464"/>
    </row>
    <row r="901" spans="1:1" ht="16">
      <c r="A901" s="464"/>
    </row>
    <row r="902" spans="1:1" ht="16">
      <c r="A902" s="464"/>
    </row>
    <row r="903" spans="1:1" ht="16">
      <c r="A903" s="464"/>
    </row>
    <row r="904" spans="1:1" ht="16">
      <c r="A904" s="464"/>
    </row>
    <row r="905" spans="1:1" ht="16">
      <c r="A905" s="464"/>
    </row>
    <row r="906" spans="1:1" ht="16">
      <c r="A906" s="464"/>
    </row>
    <row r="907" spans="1:1" ht="16">
      <c r="A907" s="464"/>
    </row>
    <row r="908" spans="1:1" ht="16">
      <c r="A908" s="464"/>
    </row>
    <row r="909" spans="1:1" ht="16">
      <c r="A909" s="464"/>
    </row>
    <row r="910" spans="1:1" ht="16">
      <c r="A910" s="464"/>
    </row>
    <row r="911" spans="1:1" ht="16">
      <c r="A911" s="464"/>
    </row>
    <row r="912" spans="1:1" ht="16">
      <c r="A912" s="464"/>
    </row>
    <row r="913" spans="1:1" ht="16">
      <c r="A913" s="464"/>
    </row>
    <row r="914" spans="1:1" ht="16">
      <c r="A914" s="464"/>
    </row>
    <row r="915" spans="1:1" ht="16">
      <c r="A915" s="464"/>
    </row>
    <row r="916" spans="1:1" ht="16">
      <c r="A916" s="464"/>
    </row>
    <row r="917" spans="1:1" ht="16">
      <c r="A917" s="464"/>
    </row>
    <row r="918" spans="1:1" ht="16">
      <c r="A918" s="464"/>
    </row>
    <row r="919" spans="1:1" ht="16">
      <c r="A919" s="464"/>
    </row>
    <row r="920" spans="1:1" ht="16">
      <c r="A920" s="464"/>
    </row>
    <row r="921" spans="1:1" ht="16">
      <c r="A921" s="464"/>
    </row>
    <row r="922" spans="1:1" ht="16">
      <c r="A922" s="464"/>
    </row>
    <row r="923" spans="1:1" ht="16">
      <c r="A923" s="464"/>
    </row>
    <row r="924" spans="1:1" ht="16">
      <c r="A924" s="464"/>
    </row>
    <row r="925" spans="1:1" ht="16">
      <c r="A925" s="464"/>
    </row>
    <row r="926" spans="1:1" ht="16">
      <c r="A926" s="464"/>
    </row>
    <row r="927" spans="1:1" ht="16">
      <c r="A927" s="464"/>
    </row>
    <row r="928" spans="1:1" ht="16">
      <c r="A928" s="464"/>
    </row>
    <row r="929" spans="1:1" ht="16">
      <c r="A929" s="464"/>
    </row>
    <row r="930" spans="1:1" ht="16">
      <c r="A930" s="464"/>
    </row>
    <row r="931" spans="1:1" ht="16">
      <c r="A931" s="464"/>
    </row>
    <row r="932" spans="1:1" ht="16">
      <c r="A932" s="464"/>
    </row>
    <row r="933" spans="1:1" ht="16">
      <c r="A933" s="464"/>
    </row>
    <row r="934" spans="1:1" ht="16">
      <c r="A934" s="464"/>
    </row>
    <row r="935" spans="1:1" ht="16">
      <c r="A935" s="464"/>
    </row>
    <row r="936" spans="1:1" ht="16">
      <c r="A936" s="464"/>
    </row>
    <row r="937" spans="1:1" ht="16">
      <c r="A937" s="464"/>
    </row>
    <row r="938" spans="1:1" ht="16">
      <c r="A938" s="464"/>
    </row>
    <row r="939" spans="1:1" ht="16">
      <c r="A939" s="464"/>
    </row>
    <row r="940" spans="1:1" ht="16">
      <c r="A940" s="464"/>
    </row>
    <row r="941" spans="1:1" ht="16">
      <c r="A941" s="464"/>
    </row>
    <row r="942" spans="1:1" ht="16">
      <c r="A942" s="464"/>
    </row>
    <row r="943" spans="1:1" ht="16">
      <c r="A943" s="464"/>
    </row>
    <row r="944" spans="1:1" ht="16">
      <c r="A944" s="464"/>
    </row>
    <row r="945" spans="1:1" ht="16">
      <c r="A945" s="464"/>
    </row>
    <row r="946" spans="1:1" ht="16">
      <c r="A946" s="464"/>
    </row>
    <row r="947" spans="1:1" ht="16">
      <c r="A947" s="464"/>
    </row>
    <row r="948" spans="1:1" ht="16">
      <c r="A948" s="464"/>
    </row>
    <row r="949" spans="1:1" ht="16">
      <c r="A949" s="464"/>
    </row>
    <row r="950" spans="1:1" ht="16">
      <c r="A950" s="464"/>
    </row>
    <row r="951" spans="1:1" ht="16">
      <c r="A951" s="464"/>
    </row>
    <row r="952" spans="1:1" ht="16">
      <c r="A952" s="464"/>
    </row>
    <row r="953" spans="1:1" ht="16">
      <c r="A953" s="464"/>
    </row>
    <row r="954" spans="1:1" ht="16">
      <c r="A954" s="464"/>
    </row>
    <row r="955" spans="1:1" ht="16">
      <c r="A955" s="464"/>
    </row>
    <row r="956" spans="1:1" ht="16">
      <c r="A956" s="464"/>
    </row>
    <row r="957" spans="1:1" ht="16">
      <c r="A957" s="464"/>
    </row>
    <row r="958" spans="1:1" ht="16">
      <c r="A958" s="464"/>
    </row>
    <row r="959" spans="1:1" ht="16">
      <c r="A959" s="464"/>
    </row>
    <row r="960" spans="1:1" ht="16">
      <c r="A960" s="464"/>
    </row>
    <row r="961" spans="1:1" ht="16">
      <c r="A961" s="464"/>
    </row>
    <row r="962" spans="1:1" ht="16">
      <c r="A962" s="464"/>
    </row>
    <row r="963" spans="1:1" ht="16">
      <c r="A963" s="464"/>
    </row>
    <row r="964" spans="1:1" ht="16">
      <c r="A964" s="464"/>
    </row>
    <row r="965" spans="1:1" ht="16">
      <c r="A965" s="464"/>
    </row>
    <row r="966" spans="1:1" ht="16">
      <c r="A966" s="464"/>
    </row>
    <row r="967" spans="1:1" ht="16">
      <c r="A967" s="464"/>
    </row>
    <row r="968" spans="1:1" ht="16">
      <c r="A968" s="464"/>
    </row>
    <row r="969" spans="1:1" ht="16">
      <c r="A969" s="464"/>
    </row>
    <row r="970" spans="1:1" ht="16">
      <c r="A970" s="464"/>
    </row>
    <row r="971" spans="1:1" ht="16">
      <c r="A971" s="464"/>
    </row>
    <row r="972" spans="1:1" ht="16">
      <c r="A972" s="464"/>
    </row>
    <row r="973" spans="1:1" ht="16">
      <c r="A973" s="464"/>
    </row>
    <row r="974" spans="1:1" ht="16">
      <c r="A974" s="464"/>
    </row>
    <row r="975" spans="1:1" ht="16">
      <c r="A975" s="464"/>
    </row>
    <row r="976" spans="1:1" ht="16">
      <c r="A976" s="464"/>
    </row>
    <row r="977" spans="1:1" ht="16">
      <c r="A977" s="464"/>
    </row>
    <row r="978" spans="1:1" ht="16">
      <c r="A978" s="464"/>
    </row>
    <row r="979" spans="1:1" ht="16">
      <c r="A979" s="464"/>
    </row>
    <row r="980" spans="1:1" ht="16">
      <c r="A980" s="464"/>
    </row>
    <row r="981" spans="1:1" ht="16">
      <c r="A981" s="464"/>
    </row>
    <row r="982" spans="1:1" ht="16">
      <c r="A982" s="464"/>
    </row>
    <row r="983" spans="1:1" ht="16">
      <c r="A983" s="464"/>
    </row>
    <row r="984" spans="1:1" ht="16">
      <c r="A984" s="464"/>
    </row>
    <row r="985" spans="1:1" ht="16">
      <c r="A985" s="464"/>
    </row>
    <row r="986" spans="1:1" ht="16">
      <c r="A986" s="464"/>
    </row>
    <row r="987" spans="1:1" ht="16">
      <c r="A987" s="464"/>
    </row>
    <row r="988" spans="1:1" ht="16">
      <c r="A988" s="464"/>
    </row>
    <row r="989" spans="1:1" ht="16">
      <c r="A989" s="464"/>
    </row>
    <row r="990" spans="1:1" ht="16">
      <c r="A990" s="464"/>
    </row>
    <row r="991" spans="1:1" ht="16">
      <c r="A991" s="464"/>
    </row>
    <row r="992" spans="1:1" ht="16">
      <c r="A992" s="464"/>
    </row>
    <row r="993" spans="1:1" ht="16">
      <c r="A993" s="464"/>
    </row>
    <row r="994" spans="1:1" ht="16">
      <c r="A994" s="464"/>
    </row>
    <row r="995" spans="1:1" ht="16">
      <c r="A995" s="464"/>
    </row>
    <row r="996" spans="1:1" ht="16">
      <c r="A996" s="464"/>
    </row>
    <row r="997" spans="1:1" ht="16">
      <c r="A997" s="464"/>
    </row>
    <row r="998" spans="1:1" ht="16">
      <c r="A998" s="464"/>
    </row>
    <row r="999" spans="1:1" ht="16">
      <c r="A999" s="464"/>
    </row>
    <row r="1000" spans="1:1" ht="16">
      <c r="A1000" s="464"/>
    </row>
    <row r="1001" spans="1:1" ht="16">
      <c r="A1001" s="464"/>
    </row>
    <row r="1002" spans="1:1" ht="16">
      <c r="A1002" s="464"/>
    </row>
    <row r="1003" spans="1:1" ht="16">
      <c r="A1003" s="464"/>
    </row>
    <row r="1004" spans="1:1" ht="16">
      <c r="A1004" s="464"/>
    </row>
    <row r="1005" spans="1:1" ht="16">
      <c r="A1005" s="464"/>
    </row>
    <row r="1006" spans="1:1" ht="16">
      <c r="A1006" s="464"/>
    </row>
    <row r="1007" spans="1:1" ht="16">
      <c r="A1007" s="464"/>
    </row>
    <row r="1008" spans="1:1" ht="16">
      <c r="A1008" s="464"/>
    </row>
    <row r="1009" spans="1:1" ht="16">
      <c r="A1009" s="464"/>
    </row>
    <row r="1010" spans="1:1" ht="16">
      <c r="A1010" s="464"/>
    </row>
    <row r="1011" spans="1:1" ht="16">
      <c r="A1011" s="464"/>
    </row>
    <row r="1012" spans="1:1" ht="16">
      <c r="A1012" s="464"/>
    </row>
    <row r="1013" spans="1:1" ht="16">
      <c r="A1013" s="464"/>
    </row>
    <row r="1014" spans="1:1" ht="16">
      <c r="A1014" s="464"/>
    </row>
    <row r="1015" spans="1:1" ht="16">
      <c r="A1015" s="464"/>
    </row>
    <row r="1016" spans="1:1" ht="16">
      <c r="A1016" s="464"/>
    </row>
  </sheetData>
  <mergeCells count="43">
    <mergeCell ref="E2:I2"/>
    <mergeCell ref="A3:D4"/>
    <mergeCell ref="E3:I4"/>
    <mergeCell ref="A8:F8"/>
    <mergeCell ref="A9:F9"/>
    <mergeCell ref="G16:I16"/>
    <mergeCell ref="B17:F17"/>
    <mergeCell ref="G17:I17"/>
    <mergeCell ref="A10:F10"/>
    <mergeCell ref="G12:I12"/>
    <mergeCell ref="B15:F15"/>
    <mergeCell ref="B16:F16"/>
    <mergeCell ref="B13:F13"/>
    <mergeCell ref="G13:I13"/>
    <mergeCell ref="B18:F18"/>
    <mergeCell ref="G18:I18"/>
    <mergeCell ref="A20:F20"/>
    <mergeCell ref="G20:I20"/>
    <mergeCell ref="A21:I22"/>
    <mergeCell ref="J13:K13"/>
    <mergeCell ref="B14:F14"/>
    <mergeCell ref="G14:I14"/>
    <mergeCell ref="G15:I15"/>
    <mergeCell ref="J15:K17"/>
    <mergeCell ref="A24:C24"/>
    <mergeCell ref="A25:I26"/>
    <mergeCell ref="A28:C28"/>
    <mergeCell ref="A34:C34"/>
    <mergeCell ref="E35:F35"/>
    <mergeCell ref="G35:H35"/>
    <mergeCell ref="A35:C35"/>
    <mergeCell ref="E38:F38"/>
    <mergeCell ref="E39:F39"/>
    <mergeCell ref="G39:H39"/>
    <mergeCell ref="A38:C38"/>
    <mergeCell ref="A39:C39"/>
    <mergeCell ref="G38:H38"/>
    <mergeCell ref="A36:C36"/>
    <mergeCell ref="E36:F36"/>
    <mergeCell ref="G36:H36"/>
    <mergeCell ref="A37:C37"/>
    <mergeCell ref="G37:H37"/>
    <mergeCell ref="E37:F37"/>
  </mergeCells>
  <hyperlinks>
    <hyperlink ref="J13" r:id="rId1" xr:uid="{B97DF152-F0DB-C648-A119-1830C3D6332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54A34-9C38-6045-8B2A-061D2A8B1A5C}">
  <sheetPr>
    <tabColor rgb="FFFF00FF"/>
    <outlinePr summaryBelow="0" summaryRight="0"/>
  </sheetPr>
  <dimension ref="A1:K1016"/>
  <sheetViews>
    <sheetView workbookViewId="0"/>
  </sheetViews>
  <sheetFormatPr baseColWidth="10" defaultColWidth="14.5" defaultRowHeight="15.75" customHeight="1"/>
  <cols>
    <col min="1" max="1" width="28.5" style="452" customWidth="1"/>
    <col min="2" max="16384" width="14.5" style="452"/>
  </cols>
  <sheetData>
    <row r="1" spans="1:11" ht="16">
      <c r="A1" s="475" t="s">
        <v>289</v>
      </c>
    </row>
    <row r="2" spans="1:11" ht="17" thickBot="1">
      <c r="A2" s="475" t="s">
        <v>288</v>
      </c>
      <c r="E2" s="499" t="s">
        <v>322</v>
      </c>
      <c r="F2" s="461"/>
      <c r="G2" s="461"/>
      <c r="H2" s="461"/>
      <c r="I2" s="461"/>
    </row>
    <row r="3" spans="1:11" ht="15.75" customHeight="1">
      <c r="A3" s="488"/>
      <c r="B3" s="471"/>
      <c r="C3" s="471"/>
      <c r="D3" s="470"/>
      <c r="E3" s="510"/>
      <c r="F3" s="471"/>
      <c r="G3" s="471"/>
      <c r="H3" s="471"/>
      <c r="I3" s="470"/>
    </row>
    <row r="4" spans="1:11" ht="15.75" customHeight="1" thickBot="1">
      <c r="A4" s="467"/>
      <c r="B4" s="466"/>
      <c r="C4" s="466"/>
      <c r="D4" s="465"/>
      <c r="E4" s="467"/>
      <c r="F4" s="466"/>
      <c r="G4" s="466"/>
      <c r="H4" s="466"/>
      <c r="I4" s="465"/>
    </row>
    <row r="5" spans="1:11" ht="16">
      <c r="A5" s="464"/>
    </row>
    <row r="6" spans="1:11" ht="18">
      <c r="A6" s="509" t="s">
        <v>321</v>
      </c>
    </row>
    <row r="7" spans="1:11" ht="16">
      <c r="A7" s="475" t="s">
        <v>320</v>
      </c>
      <c r="G7" s="508" t="s">
        <v>319</v>
      </c>
      <c r="H7" s="508" t="s">
        <v>318</v>
      </c>
      <c r="I7" s="508" t="s">
        <v>317</v>
      </c>
    </row>
    <row r="8" spans="1:11" ht="16">
      <c r="A8" s="496"/>
      <c r="B8" s="481"/>
      <c r="C8" s="481"/>
      <c r="D8" s="481"/>
      <c r="E8" s="481"/>
      <c r="F8" s="480"/>
      <c r="G8" s="457" t="b">
        <v>0</v>
      </c>
      <c r="H8" s="457" t="b">
        <v>0</v>
      </c>
      <c r="I8" s="457" t="b">
        <v>0</v>
      </c>
    </row>
    <row r="9" spans="1:11" ht="16">
      <c r="A9" s="496"/>
      <c r="B9" s="481"/>
      <c r="C9" s="481"/>
      <c r="D9" s="481"/>
      <c r="E9" s="481"/>
      <c r="F9" s="480"/>
      <c r="G9" s="457" t="b">
        <v>0</v>
      </c>
      <c r="H9" s="457" t="b">
        <v>0</v>
      </c>
      <c r="I9" s="457" t="b">
        <v>0</v>
      </c>
    </row>
    <row r="10" spans="1:11" ht="16">
      <c r="A10" s="496"/>
      <c r="B10" s="481"/>
      <c r="C10" s="481"/>
      <c r="D10" s="481"/>
      <c r="E10" s="481"/>
      <c r="F10" s="480"/>
      <c r="G10" s="457" t="b">
        <v>0</v>
      </c>
      <c r="H10" s="457" t="b">
        <v>0</v>
      </c>
      <c r="I10" s="457" t="b">
        <v>0</v>
      </c>
    </row>
    <row r="11" spans="1:11" ht="16">
      <c r="A11" s="464"/>
    </row>
    <row r="12" spans="1:11" ht="16">
      <c r="A12" s="475" t="s">
        <v>316</v>
      </c>
      <c r="G12" s="507" t="s">
        <v>315</v>
      </c>
      <c r="H12" s="461"/>
      <c r="I12" s="461"/>
    </row>
    <row r="13" spans="1:11" ht="16">
      <c r="A13" s="504" t="s">
        <v>314</v>
      </c>
      <c r="B13" s="503"/>
      <c r="C13" s="481"/>
      <c r="D13" s="481"/>
      <c r="E13" s="481"/>
      <c r="F13" s="480"/>
      <c r="G13" s="494"/>
      <c r="H13" s="481"/>
      <c r="I13" s="480"/>
      <c r="J13" s="506" t="s">
        <v>313</v>
      </c>
      <c r="K13" s="461"/>
    </row>
    <row r="14" spans="1:11" ht="16">
      <c r="A14" s="504" t="s">
        <v>312</v>
      </c>
      <c r="B14" s="503"/>
      <c r="C14" s="481"/>
      <c r="D14" s="481"/>
      <c r="E14" s="481"/>
      <c r="F14" s="480"/>
      <c r="G14" s="494"/>
      <c r="H14" s="481"/>
      <c r="I14" s="480"/>
    </row>
    <row r="15" spans="1:11" ht="16">
      <c r="A15" s="504" t="s">
        <v>311</v>
      </c>
      <c r="B15" s="503"/>
      <c r="C15" s="481"/>
      <c r="D15" s="481"/>
      <c r="E15" s="481"/>
      <c r="F15" s="480"/>
      <c r="G15" s="494"/>
      <c r="H15" s="481"/>
      <c r="I15" s="480"/>
      <c r="J15" s="505" t="s">
        <v>310</v>
      </c>
      <c r="K15" s="461"/>
    </row>
    <row r="16" spans="1:11" ht="16">
      <c r="A16" s="504" t="s">
        <v>309</v>
      </c>
      <c r="B16" s="503"/>
      <c r="C16" s="481"/>
      <c r="D16" s="481"/>
      <c r="E16" s="481"/>
      <c r="F16" s="480"/>
      <c r="G16" s="494"/>
      <c r="H16" s="481"/>
      <c r="I16" s="480"/>
      <c r="J16" s="461"/>
      <c r="K16" s="461"/>
    </row>
    <row r="17" spans="1:11" ht="16">
      <c r="A17" s="504" t="s">
        <v>308</v>
      </c>
      <c r="B17" s="503"/>
      <c r="C17" s="481"/>
      <c r="D17" s="481"/>
      <c r="E17" s="481"/>
      <c r="F17" s="480"/>
      <c r="G17" s="494"/>
      <c r="H17" s="481"/>
      <c r="I17" s="480"/>
      <c r="J17" s="461"/>
      <c r="K17" s="461"/>
    </row>
    <row r="18" spans="1:11" ht="16">
      <c r="A18" s="504" t="s">
        <v>307</v>
      </c>
      <c r="B18" s="503"/>
      <c r="C18" s="481"/>
      <c r="D18" s="481"/>
      <c r="E18" s="481"/>
      <c r="F18" s="480"/>
      <c r="G18" s="494"/>
      <c r="H18" s="481"/>
      <c r="I18" s="480"/>
    </row>
    <row r="19" spans="1:11" ht="16">
      <c r="A19" s="475"/>
    </row>
    <row r="20" spans="1:11" ht="17" thickBot="1">
      <c r="A20" s="499" t="s">
        <v>306</v>
      </c>
      <c r="B20" s="461"/>
      <c r="C20" s="461"/>
      <c r="D20" s="461"/>
      <c r="E20" s="461"/>
      <c r="F20" s="461"/>
      <c r="G20" s="502" t="s">
        <v>305</v>
      </c>
      <c r="H20" s="461"/>
      <c r="I20" s="461"/>
    </row>
    <row r="21" spans="1:11" ht="15.75" customHeight="1">
      <c r="A21" s="488"/>
      <c r="B21" s="471"/>
      <c r="C21" s="471"/>
      <c r="D21" s="471"/>
      <c r="E21" s="471"/>
      <c r="F21" s="471"/>
      <c r="G21" s="471"/>
      <c r="H21" s="471"/>
      <c r="I21" s="470"/>
    </row>
    <row r="22" spans="1:11" ht="15.75" customHeight="1" thickBot="1">
      <c r="A22" s="467"/>
      <c r="B22" s="466"/>
      <c r="C22" s="466"/>
      <c r="D22" s="466"/>
      <c r="E22" s="466"/>
      <c r="F22" s="466"/>
      <c r="G22" s="466"/>
      <c r="H22" s="466"/>
      <c r="I22" s="465"/>
    </row>
    <row r="23" spans="1:11" ht="16">
      <c r="A23" s="464"/>
      <c r="B23" s="464"/>
      <c r="C23" s="464"/>
      <c r="D23" s="464"/>
      <c r="E23" s="464"/>
    </row>
    <row r="24" spans="1:11" ht="17" thickBot="1">
      <c r="A24" s="499" t="s">
        <v>304</v>
      </c>
      <c r="B24" s="461"/>
      <c r="C24" s="461"/>
    </row>
    <row r="25" spans="1:11" ht="15.75" customHeight="1">
      <c r="A25" s="488"/>
      <c r="B25" s="471"/>
      <c r="C25" s="471"/>
      <c r="D25" s="471"/>
      <c r="E25" s="471"/>
      <c r="F25" s="471"/>
      <c r="G25" s="471"/>
      <c r="H25" s="471"/>
      <c r="I25" s="470"/>
    </row>
    <row r="26" spans="1:11" ht="15.75" customHeight="1" thickBot="1">
      <c r="A26" s="467"/>
      <c r="B26" s="466"/>
      <c r="C26" s="466"/>
      <c r="D26" s="466"/>
      <c r="E26" s="466"/>
      <c r="F26" s="466"/>
      <c r="G26" s="466"/>
      <c r="H26" s="466"/>
      <c r="I26" s="465"/>
    </row>
    <row r="27" spans="1:11" ht="16">
      <c r="A27" s="464"/>
    </row>
    <row r="28" spans="1:11" ht="16">
      <c r="A28" s="499" t="s">
        <v>303</v>
      </c>
      <c r="B28" s="461"/>
      <c r="C28" s="461"/>
    </row>
    <row r="29" spans="1:11" ht="15.75" customHeight="1">
      <c r="A29" s="500" t="s">
        <v>344</v>
      </c>
    </row>
    <row r="30" spans="1:11" ht="15.75" customHeight="1">
      <c r="A30" s="500" t="s">
        <v>343</v>
      </c>
    </row>
    <row r="31" spans="1:11" ht="15.75" customHeight="1">
      <c r="A31" s="500" t="s">
        <v>332</v>
      </c>
    </row>
    <row r="32" spans="1:11" ht="15.75" customHeight="1">
      <c r="A32" s="511" t="str">
        <f>HYPERLINK("https://sites.google.com/isdschools.org/pst/pbis-specifics/pbis-tier-1-resources","Monthly tip for the 8 Great Effective Classroom Practices.  (How are we also supporting new staff members?)")</f>
        <v>Monthly tip for the 8 Great Effective Classroom Practices.  (How are we also supporting new staff members?)</v>
      </c>
    </row>
    <row r="33" spans="1:8" ht="16">
      <c r="A33" s="464"/>
    </row>
    <row r="34" spans="1:8" ht="16">
      <c r="A34" s="499" t="s">
        <v>294</v>
      </c>
      <c r="B34" s="461"/>
      <c r="C34" s="461"/>
    </row>
    <row r="35" spans="1:8" ht="16">
      <c r="A35" s="497" t="s">
        <v>293</v>
      </c>
      <c r="B35" s="481"/>
      <c r="C35" s="480"/>
      <c r="D35" s="498" t="s">
        <v>292</v>
      </c>
      <c r="E35" s="497" t="s">
        <v>291</v>
      </c>
      <c r="F35" s="480"/>
      <c r="G35" s="497" t="s">
        <v>290</v>
      </c>
      <c r="H35" s="480"/>
    </row>
    <row r="36" spans="1:8" ht="16">
      <c r="A36" s="496"/>
      <c r="B36" s="481"/>
      <c r="C36" s="480"/>
      <c r="D36" s="495"/>
      <c r="E36" s="494"/>
      <c r="F36" s="480"/>
      <c r="G36" s="494"/>
      <c r="H36" s="480"/>
    </row>
    <row r="37" spans="1:8" ht="16">
      <c r="A37" s="496"/>
      <c r="B37" s="481"/>
      <c r="C37" s="480"/>
      <c r="D37" s="495"/>
      <c r="E37" s="494"/>
      <c r="F37" s="480"/>
      <c r="G37" s="494"/>
      <c r="H37" s="480"/>
    </row>
    <row r="38" spans="1:8" ht="16">
      <c r="A38" s="496"/>
      <c r="B38" s="481"/>
      <c r="C38" s="480"/>
      <c r="D38" s="495"/>
      <c r="E38" s="494"/>
      <c r="F38" s="480"/>
      <c r="G38" s="494"/>
      <c r="H38" s="480"/>
    </row>
    <row r="39" spans="1:8" ht="16">
      <c r="A39" s="496"/>
      <c r="B39" s="481"/>
      <c r="C39" s="480"/>
      <c r="D39" s="495"/>
      <c r="E39" s="494"/>
      <c r="F39" s="480"/>
      <c r="G39" s="494"/>
      <c r="H39" s="480"/>
    </row>
    <row r="40" spans="1:8" ht="16">
      <c r="A40" s="464"/>
    </row>
    <row r="41" spans="1:8" ht="16">
      <c r="A41" s="464"/>
    </row>
    <row r="42" spans="1:8" ht="16">
      <c r="A42" s="464"/>
    </row>
    <row r="43" spans="1:8" ht="16">
      <c r="A43" s="464"/>
    </row>
    <row r="44" spans="1:8" ht="16">
      <c r="A44" s="464"/>
    </row>
    <row r="45" spans="1:8" ht="16">
      <c r="A45" s="464"/>
    </row>
    <row r="46" spans="1:8" ht="16">
      <c r="A46" s="464"/>
    </row>
    <row r="47" spans="1:8" ht="16">
      <c r="A47" s="464"/>
    </row>
    <row r="48" spans="1:8" ht="16">
      <c r="A48" s="464"/>
    </row>
    <row r="49" spans="1:1" ht="16">
      <c r="A49" s="464"/>
    </row>
    <row r="50" spans="1:1" ht="16">
      <c r="A50" s="464"/>
    </row>
    <row r="51" spans="1:1" ht="16">
      <c r="A51" s="464"/>
    </row>
    <row r="52" spans="1:1" ht="16">
      <c r="A52" s="464"/>
    </row>
    <row r="53" spans="1:1" ht="16">
      <c r="A53" s="464"/>
    </row>
    <row r="54" spans="1:1" ht="16">
      <c r="A54" s="464"/>
    </row>
    <row r="55" spans="1:1" ht="16">
      <c r="A55" s="464"/>
    </row>
    <row r="56" spans="1:1" ht="16">
      <c r="A56" s="464"/>
    </row>
    <row r="57" spans="1:1" ht="16">
      <c r="A57" s="464"/>
    </row>
    <row r="58" spans="1:1" ht="16">
      <c r="A58" s="464"/>
    </row>
    <row r="59" spans="1:1" ht="16">
      <c r="A59" s="464"/>
    </row>
    <row r="60" spans="1:1" ht="16">
      <c r="A60" s="464"/>
    </row>
    <row r="61" spans="1:1" ht="16">
      <c r="A61" s="464"/>
    </row>
    <row r="62" spans="1:1" ht="16">
      <c r="A62" s="464"/>
    </row>
    <row r="63" spans="1:1" ht="16">
      <c r="A63" s="464"/>
    </row>
    <row r="64" spans="1:1" ht="16">
      <c r="A64" s="464"/>
    </row>
    <row r="65" spans="1:1" ht="16">
      <c r="A65" s="464"/>
    </row>
    <row r="66" spans="1:1" ht="16">
      <c r="A66" s="464"/>
    </row>
    <row r="67" spans="1:1" ht="16">
      <c r="A67" s="464"/>
    </row>
    <row r="68" spans="1:1" ht="16">
      <c r="A68" s="464"/>
    </row>
    <row r="69" spans="1:1" ht="16">
      <c r="A69" s="464"/>
    </row>
    <row r="70" spans="1:1" ht="16">
      <c r="A70" s="464"/>
    </row>
    <row r="71" spans="1:1" ht="16">
      <c r="A71" s="464"/>
    </row>
    <row r="72" spans="1:1" ht="16">
      <c r="A72" s="464"/>
    </row>
    <row r="73" spans="1:1" ht="16">
      <c r="A73" s="464"/>
    </row>
    <row r="74" spans="1:1" ht="16">
      <c r="A74" s="464"/>
    </row>
    <row r="75" spans="1:1" ht="16">
      <c r="A75" s="464"/>
    </row>
    <row r="76" spans="1:1" ht="16">
      <c r="A76" s="464"/>
    </row>
    <row r="77" spans="1:1" ht="16">
      <c r="A77" s="464"/>
    </row>
    <row r="78" spans="1:1" ht="16">
      <c r="A78" s="464"/>
    </row>
    <row r="79" spans="1:1" ht="16">
      <c r="A79" s="464"/>
    </row>
    <row r="80" spans="1:1" ht="16">
      <c r="A80" s="464"/>
    </row>
    <row r="81" spans="1:1" ht="16">
      <c r="A81" s="464"/>
    </row>
    <row r="82" spans="1:1" ht="16">
      <c r="A82" s="464"/>
    </row>
    <row r="83" spans="1:1" ht="16">
      <c r="A83" s="464"/>
    </row>
    <row r="84" spans="1:1" ht="16">
      <c r="A84" s="464"/>
    </row>
    <row r="85" spans="1:1" ht="16">
      <c r="A85" s="464"/>
    </row>
    <row r="86" spans="1:1" ht="16">
      <c r="A86" s="464"/>
    </row>
    <row r="87" spans="1:1" ht="16">
      <c r="A87" s="464"/>
    </row>
    <row r="88" spans="1:1" ht="16">
      <c r="A88" s="464"/>
    </row>
    <row r="89" spans="1:1" ht="16">
      <c r="A89" s="464"/>
    </row>
    <row r="90" spans="1:1" ht="16">
      <c r="A90" s="464"/>
    </row>
    <row r="91" spans="1:1" ht="16">
      <c r="A91" s="464"/>
    </row>
    <row r="92" spans="1:1" ht="16">
      <c r="A92" s="464"/>
    </row>
    <row r="93" spans="1:1" ht="16">
      <c r="A93" s="464"/>
    </row>
    <row r="94" spans="1:1" ht="16">
      <c r="A94" s="464"/>
    </row>
    <row r="95" spans="1:1" ht="16">
      <c r="A95" s="464"/>
    </row>
    <row r="96" spans="1:1" ht="16">
      <c r="A96" s="464"/>
    </row>
    <row r="97" spans="1:1" ht="16">
      <c r="A97" s="464"/>
    </row>
    <row r="98" spans="1:1" ht="16">
      <c r="A98" s="464"/>
    </row>
    <row r="99" spans="1:1" ht="16">
      <c r="A99" s="464"/>
    </row>
    <row r="100" spans="1:1" ht="16">
      <c r="A100" s="464"/>
    </row>
    <row r="101" spans="1:1" ht="16">
      <c r="A101" s="464"/>
    </row>
    <row r="102" spans="1:1" ht="16">
      <c r="A102" s="464"/>
    </row>
    <row r="103" spans="1:1" ht="16">
      <c r="A103" s="464"/>
    </row>
    <row r="104" spans="1:1" ht="16">
      <c r="A104" s="464"/>
    </row>
    <row r="105" spans="1:1" ht="16">
      <c r="A105" s="464"/>
    </row>
    <row r="106" spans="1:1" ht="16">
      <c r="A106" s="464"/>
    </row>
    <row r="107" spans="1:1" ht="16">
      <c r="A107" s="464"/>
    </row>
    <row r="108" spans="1:1" ht="16">
      <c r="A108" s="464"/>
    </row>
    <row r="109" spans="1:1" ht="16">
      <c r="A109" s="464"/>
    </row>
    <row r="110" spans="1:1" ht="16">
      <c r="A110" s="464"/>
    </row>
    <row r="111" spans="1:1" ht="16">
      <c r="A111" s="464"/>
    </row>
    <row r="112" spans="1:1" ht="16">
      <c r="A112" s="464"/>
    </row>
    <row r="113" spans="1:1" ht="16">
      <c r="A113" s="464"/>
    </row>
    <row r="114" spans="1:1" ht="16">
      <c r="A114" s="464"/>
    </row>
    <row r="115" spans="1:1" ht="16">
      <c r="A115" s="464"/>
    </row>
    <row r="116" spans="1:1" ht="16">
      <c r="A116" s="464"/>
    </row>
    <row r="117" spans="1:1" ht="16">
      <c r="A117" s="464"/>
    </row>
    <row r="118" spans="1:1" ht="16">
      <c r="A118" s="464"/>
    </row>
    <row r="119" spans="1:1" ht="16">
      <c r="A119" s="464"/>
    </row>
    <row r="120" spans="1:1" ht="16">
      <c r="A120" s="464"/>
    </row>
    <row r="121" spans="1:1" ht="16">
      <c r="A121" s="464"/>
    </row>
    <row r="122" spans="1:1" ht="16">
      <c r="A122" s="464"/>
    </row>
    <row r="123" spans="1:1" ht="16">
      <c r="A123" s="464"/>
    </row>
    <row r="124" spans="1:1" ht="16">
      <c r="A124" s="464"/>
    </row>
    <row r="125" spans="1:1" ht="16">
      <c r="A125" s="464"/>
    </row>
    <row r="126" spans="1:1" ht="16">
      <c r="A126" s="464"/>
    </row>
    <row r="127" spans="1:1" ht="16">
      <c r="A127" s="464"/>
    </row>
    <row r="128" spans="1:1" ht="16">
      <c r="A128" s="464"/>
    </row>
    <row r="129" spans="1:1" ht="16">
      <c r="A129" s="464"/>
    </row>
    <row r="130" spans="1:1" ht="16">
      <c r="A130" s="464"/>
    </row>
    <row r="131" spans="1:1" ht="16">
      <c r="A131" s="464"/>
    </row>
    <row r="132" spans="1:1" ht="16">
      <c r="A132" s="464"/>
    </row>
    <row r="133" spans="1:1" ht="16">
      <c r="A133" s="464"/>
    </row>
    <row r="134" spans="1:1" ht="16">
      <c r="A134" s="464"/>
    </row>
    <row r="135" spans="1:1" ht="16">
      <c r="A135" s="464"/>
    </row>
    <row r="136" spans="1:1" ht="16">
      <c r="A136" s="464"/>
    </row>
    <row r="137" spans="1:1" ht="16">
      <c r="A137" s="464"/>
    </row>
    <row r="138" spans="1:1" ht="16">
      <c r="A138" s="464"/>
    </row>
    <row r="139" spans="1:1" ht="16">
      <c r="A139" s="464"/>
    </row>
    <row r="140" spans="1:1" ht="16">
      <c r="A140" s="464"/>
    </row>
    <row r="141" spans="1:1" ht="16">
      <c r="A141" s="464"/>
    </row>
    <row r="142" spans="1:1" ht="16">
      <c r="A142" s="464"/>
    </row>
    <row r="143" spans="1:1" ht="16">
      <c r="A143" s="464"/>
    </row>
    <row r="144" spans="1:1" ht="16">
      <c r="A144" s="464"/>
    </row>
    <row r="145" spans="1:1" ht="16">
      <c r="A145" s="464"/>
    </row>
    <row r="146" spans="1:1" ht="16">
      <c r="A146" s="464"/>
    </row>
    <row r="147" spans="1:1" ht="16">
      <c r="A147" s="464"/>
    </row>
    <row r="148" spans="1:1" ht="16">
      <c r="A148" s="464"/>
    </row>
    <row r="149" spans="1:1" ht="16">
      <c r="A149" s="464"/>
    </row>
    <row r="150" spans="1:1" ht="16">
      <c r="A150" s="464"/>
    </row>
    <row r="151" spans="1:1" ht="16">
      <c r="A151" s="464"/>
    </row>
    <row r="152" spans="1:1" ht="16">
      <c r="A152" s="464"/>
    </row>
    <row r="153" spans="1:1" ht="16">
      <c r="A153" s="464"/>
    </row>
    <row r="154" spans="1:1" ht="16">
      <c r="A154" s="464"/>
    </row>
    <row r="155" spans="1:1" ht="16">
      <c r="A155" s="464"/>
    </row>
    <row r="156" spans="1:1" ht="16">
      <c r="A156" s="464"/>
    </row>
    <row r="157" spans="1:1" ht="16">
      <c r="A157" s="464"/>
    </row>
    <row r="158" spans="1:1" ht="16">
      <c r="A158" s="464"/>
    </row>
    <row r="159" spans="1:1" ht="16">
      <c r="A159" s="464"/>
    </row>
    <row r="160" spans="1:1" ht="16">
      <c r="A160" s="464"/>
    </row>
    <row r="161" spans="1:1" ht="16">
      <c r="A161" s="464"/>
    </row>
    <row r="162" spans="1:1" ht="16">
      <c r="A162" s="464"/>
    </row>
    <row r="163" spans="1:1" ht="16">
      <c r="A163" s="464"/>
    </row>
    <row r="164" spans="1:1" ht="16">
      <c r="A164" s="464"/>
    </row>
    <row r="165" spans="1:1" ht="16">
      <c r="A165" s="464"/>
    </row>
    <row r="166" spans="1:1" ht="16">
      <c r="A166" s="464"/>
    </row>
    <row r="167" spans="1:1" ht="16">
      <c r="A167" s="464"/>
    </row>
    <row r="168" spans="1:1" ht="16">
      <c r="A168" s="464"/>
    </row>
    <row r="169" spans="1:1" ht="16">
      <c r="A169" s="464"/>
    </row>
    <row r="170" spans="1:1" ht="16">
      <c r="A170" s="464"/>
    </row>
    <row r="171" spans="1:1" ht="16">
      <c r="A171" s="464"/>
    </row>
    <row r="172" spans="1:1" ht="16">
      <c r="A172" s="464"/>
    </row>
    <row r="173" spans="1:1" ht="16">
      <c r="A173" s="464"/>
    </row>
    <row r="174" spans="1:1" ht="16">
      <c r="A174" s="464"/>
    </row>
    <row r="175" spans="1:1" ht="16">
      <c r="A175" s="464"/>
    </row>
    <row r="176" spans="1:1" ht="16">
      <c r="A176" s="464"/>
    </row>
    <row r="177" spans="1:1" ht="16">
      <c r="A177" s="464"/>
    </row>
    <row r="178" spans="1:1" ht="16">
      <c r="A178" s="464"/>
    </row>
    <row r="179" spans="1:1" ht="16">
      <c r="A179" s="464"/>
    </row>
    <row r="180" spans="1:1" ht="16">
      <c r="A180" s="464"/>
    </row>
    <row r="181" spans="1:1" ht="16">
      <c r="A181" s="464"/>
    </row>
    <row r="182" spans="1:1" ht="16">
      <c r="A182" s="464"/>
    </row>
    <row r="183" spans="1:1" ht="16">
      <c r="A183" s="464"/>
    </row>
    <row r="184" spans="1:1" ht="16">
      <c r="A184" s="464"/>
    </row>
    <row r="185" spans="1:1" ht="16">
      <c r="A185" s="464"/>
    </row>
    <row r="186" spans="1:1" ht="16">
      <c r="A186" s="464"/>
    </row>
    <row r="187" spans="1:1" ht="16">
      <c r="A187" s="464"/>
    </row>
    <row r="188" spans="1:1" ht="16">
      <c r="A188" s="464"/>
    </row>
    <row r="189" spans="1:1" ht="16">
      <c r="A189" s="464"/>
    </row>
    <row r="190" spans="1:1" ht="16">
      <c r="A190" s="464"/>
    </row>
    <row r="191" spans="1:1" ht="16">
      <c r="A191" s="464"/>
    </row>
    <row r="192" spans="1:1" ht="16">
      <c r="A192" s="464"/>
    </row>
    <row r="193" spans="1:1" ht="16">
      <c r="A193" s="464"/>
    </row>
    <row r="194" spans="1:1" ht="16">
      <c r="A194" s="464"/>
    </row>
    <row r="195" spans="1:1" ht="16">
      <c r="A195" s="464"/>
    </row>
    <row r="196" spans="1:1" ht="16">
      <c r="A196" s="464"/>
    </row>
    <row r="197" spans="1:1" ht="16">
      <c r="A197" s="464"/>
    </row>
    <row r="198" spans="1:1" ht="16">
      <c r="A198" s="464"/>
    </row>
    <row r="199" spans="1:1" ht="16">
      <c r="A199" s="464"/>
    </row>
    <row r="200" spans="1:1" ht="16">
      <c r="A200" s="464"/>
    </row>
    <row r="201" spans="1:1" ht="16">
      <c r="A201" s="464"/>
    </row>
    <row r="202" spans="1:1" ht="16">
      <c r="A202" s="464"/>
    </row>
    <row r="203" spans="1:1" ht="16">
      <c r="A203" s="464"/>
    </row>
    <row r="204" spans="1:1" ht="16">
      <c r="A204" s="464"/>
    </row>
    <row r="205" spans="1:1" ht="16">
      <c r="A205" s="464"/>
    </row>
    <row r="206" spans="1:1" ht="16">
      <c r="A206" s="464"/>
    </row>
    <row r="207" spans="1:1" ht="16">
      <c r="A207" s="464"/>
    </row>
    <row r="208" spans="1:1" ht="16">
      <c r="A208" s="464"/>
    </row>
    <row r="209" spans="1:1" ht="16">
      <c r="A209" s="464"/>
    </row>
    <row r="210" spans="1:1" ht="16">
      <c r="A210" s="464"/>
    </row>
    <row r="211" spans="1:1" ht="16">
      <c r="A211" s="464"/>
    </row>
    <row r="212" spans="1:1" ht="16">
      <c r="A212" s="464"/>
    </row>
    <row r="213" spans="1:1" ht="16">
      <c r="A213" s="464"/>
    </row>
    <row r="214" spans="1:1" ht="16">
      <c r="A214" s="464"/>
    </row>
    <row r="215" spans="1:1" ht="16">
      <c r="A215" s="464"/>
    </row>
    <row r="216" spans="1:1" ht="16">
      <c r="A216" s="464"/>
    </row>
    <row r="217" spans="1:1" ht="16">
      <c r="A217" s="464"/>
    </row>
    <row r="218" spans="1:1" ht="16">
      <c r="A218" s="464"/>
    </row>
    <row r="219" spans="1:1" ht="16">
      <c r="A219" s="464"/>
    </row>
    <row r="220" spans="1:1" ht="16">
      <c r="A220" s="464"/>
    </row>
    <row r="221" spans="1:1" ht="16">
      <c r="A221" s="464"/>
    </row>
    <row r="222" spans="1:1" ht="16">
      <c r="A222" s="464"/>
    </row>
    <row r="223" spans="1:1" ht="16">
      <c r="A223" s="464"/>
    </row>
    <row r="224" spans="1:1" ht="16">
      <c r="A224" s="464"/>
    </row>
    <row r="225" spans="1:1" ht="16">
      <c r="A225" s="464"/>
    </row>
    <row r="226" spans="1:1" ht="16">
      <c r="A226" s="464"/>
    </row>
    <row r="227" spans="1:1" ht="16">
      <c r="A227" s="464"/>
    </row>
    <row r="228" spans="1:1" ht="16">
      <c r="A228" s="464"/>
    </row>
    <row r="229" spans="1:1" ht="16">
      <c r="A229" s="464"/>
    </row>
    <row r="230" spans="1:1" ht="16">
      <c r="A230" s="464"/>
    </row>
    <row r="231" spans="1:1" ht="16">
      <c r="A231" s="464"/>
    </row>
    <row r="232" spans="1:1" ht="16">
      <c r="A232" s="464"/>
    </row>
    <row r="233" spans="1:1" ht="16">
      <c r="A233" s="464"/>
    </row>
    <row r="234" spans="1:1" ht="16">
      <c r="A234" s="464"/>
    </row>
    <row r="235" spans="1:1" ht="16">
      <c r="A235" s="464"/>
    </row>
    <row r="236" spans="1:1" ht="16">
      <c r="A236" s="464"/>
    </row>
    <row r="237" spans="1:1" ht="16">
      <c r="A237" s="464"/>
    </row>
    <row r="238" spans="1:1" ht="16">
      <c r="A238" s="464"/>
    </row>
    <row r="239" spans="1:1" ht="16">
      <c r="A239" s="464"/>
    </row>
    <row r="240" spans="1:1" ht="16">
      <c r="A240" s="464"/>
    </row>
    <row r="241" spans="1:1" ht="16">
      <c r="A241" s="464"/>
    </row>
    <row r="242" spans="1:1" ht="16">
      <c r="A242" s="464"/>
    </row>
    <row r="243" spans="1:1" ht="16">
      <c r="A243" s="464"/>
    </row>
    <row r="244" spans="1:1" ht="16">
      <c r="A244" s="464"/>
    </row>
    <row r="245" spans="1:1" ht="16">
      <c r="A245" s="464"/>
    </row>
    <row r="246" spans="1:1" ht="16">
      <c r="A246" s="464"/>
    </row>
    <row r="247" spans="1:1" ht="16">
      <c r="A247" s="464"/>
    </row>
    <row r="248" spans="1:1" ht="16">
      <c r="A248" s="464"/>
    </row>
    <row r="249" spans="1:1" ht="16">
      <c r="A249" s="464"/>
    </row>
    <row r="250" spans="1:1" ht="16">
      <c r="A250" s="464"/>
    </row>
    <row r="251" spans="1:1" ht="16">
      <c r="A251" s="464"/>
    </row>
    <row r="252" spans="1:1" ht="16">
      <c r="A252" s="464"/>
    </row>
    <row r="253" spans="1:1" ht="16">
      <c r="A253" s="464"/>
    </row>
    <row r="254" spans="1:1" ht="16">
      <c r="A254" s="464"/>
    </row>
    <row r="255" spans="1:1" ht="16">
      <c r="A255" s="464"/>
    </row>
    <row r="256" spans="1:1" ht="16">
      <c r="A256" s="464"/>
    </row>
    <row r="257" spans="1:1" ht="16">
      <c r="A257" s="464"/>
    </row>
    <row r="258" spans="1:1" ht="16">
      <c r="A258" s="464"/>
    </row>
    <row r="259" spans="1:1" ht="16">
      <c r="A259" s="464"/>
    </row>
    <row r="260" spans="1:1" ht="16">
      <c r="A260" s="464"/>
    </row>
    <row r="261" spans="1:1" ht="16">
      <c r="A261" s="464"/>
    </row>
    <row r="262" spans="1:1" ht="16">
      <c r="A262" s="464"/>
    </row>
    <row r="263" spans="1:1" ht="16">
      <c r="A263" s="464"/>
    </row>
    <row r="264" spans="1:1" ht="16">
      <c r="A264" s="464"/>
    </row>
    <row r="265" spans="1:1" ht="16">
      <c r="A265" s="464"/>
    </row>
    <row r="266" spans="1:1" ht="16">
      <c r="A266" s="464"/>
    </row>
    <row r="267" spans="1:1" ht="16">
      <c r="A267" s="464"/>
    </row>
    <row r="268" spans="1:1" ht="16">
      <c r="A268" s="464"/>
    </row>
    <row r="269" spans="1:1" ht="16">
      <c r="A269" s="464"/>
    </row>
    <row r="270" spans="1:1" ht="16">
      <c r="A270" s="464"/>
    </row>
    <row r="271" spans="1:1" ht="16">
      <c r="A271" s="464"/>
    </row>
    <row r="272" spans="1:1" ht="16">
      <c r="A272" s="464"/>
    </row>
    <row r="273" spans="1:1" ht="16">
      <c r="A273" s="464"/>
    </row>
    <row r="274" spans="1:1" ht="16">
      <c r="A274" s="464"/>
    </row>
    <row r="275" spans="1:1" ht="16">
      <c r="A275" s="464"/>
    </row>
    <row r="276" spans="1:1" ht="16">
      <c r="A276" s="464"/>
    </row>
    <row r="277" spans="1:1" ht="16">
      <c r="A277" s="464"/>
    </row>
    <row r="278" spans="1:1" ht="16">
      <c r="A278" s="464"/>
    </row>
    <row r="279" spans="1:1" ht="16">
      <c r="A279" s="464"/>
    </row>
    <row r="280" spans="1:1" ht="16">
      <c r="A280" s="464"/>
    </row>
    <row r="281" spans="1:1" ht="16">
      <c r="A281" s="464"/>
    </row>
    <row r="282" spans="1:1" ht="16">
      <c r="A282" s="464"/>
    </row>
    <row r="283" spans="1:1" ht="16">
      <c r="A283" s="464"/>
    </row>
    <row r="284" spans="1:1" ht="16">
      <c r="A284" s="464"/>
    </row>
    <row r="285" spans="1:1" ht="16">
      <c r="A285" s="464"/>
    </row>
    <row r="286" spans="1:1" ht="16">
      <c r="A286" s="464"/>
    </row>
    <row r="287" spans="1:1" ht="16">
      <c r="A287" s="464"/>
    </row>
    <row r="288" spans="1:1" ht="16">
      <c r="A288" s="464"/>
    </row>
    <row r="289" spans="1:1" ht="16">
      <c r="A289" s="464"/>
    </row>
    <row r="290" spans="1:1" ht="16">
      <c r="A290" s="464"/>
    </row>
    <row r="291" spans="1:1" ht="16">
      <c r="A291" s="464"/>
    </row>
    <row r="292" spans="1:1" ht="16">
      <c r="A292" s="464"/>
    </row>
    <row r="293" spans="1:1" ht="16">
      <c r="A293" s="464"/>
    </row>
    <row r="294" spans="1:1" ht="16">
      <c r="A294" s="464"/>
    </row>
    <row r="295" spans="1:1" ht="16">
      <c r="A295" s="464"/>
    </row>
    <row r="296" spans="1:1" ht="16">
      <c r="A296" s="464"/>
    </row>
    <row r="297" spans="1:1" ht="16">
      <c r="A297" s="464"/>
    </row>
    <row r="298" spans="1:1" ht="16">
      <c r="A298" s="464"/>
    </row>
    <row r="299" spans="1:1" ht="16">
      <c r="A299" s="464"/>
    </row>
    <row r="300" spans="1:1" ht="16">
      <c r="A300" s="464"/>
    </row>
    <row r="301" spans="1:1" ht="16">
      <c r="A301" s="464"/>
    </row>
    <row r="302" spans="1:1" ht="16">
      <c r="A302" s="464"/>
    </row>
    <row r="303" spans="1:1" ht="16">
      <c r="A303" s="464"/>
    </row>
    <row r="304" spans="1:1" ht="16">
      <c r="A304" s="464"/>
    </row>
    <row r="305" spans="1:1" ht="16">
      <c r="A305" s="464"/>
    </row>
    <row r="306" spans="1:1" ht="16">
      <c r="A306" s="464"/>
    </row>
    <row r="307" spans="1:1" ht="16">
      <c r="A307" s="464"/>
    </row>
    <row r="308" spans="1:1" ht="16">
      <c r="A308" s="464"/>
    </row>
    <row r="309" spans="1:1" ht="16">
      <c r="A309" s="464"/>
    </row>
    <row r="310" spans="1:1" ht="16">
      <c r="A310" s="464"/>
    </row>
    <row r="311" spans="1:1" ht="16">
      <c r="A311" s="464"/>
    </row>
    <row r="312" spans="1:1" ht="16">
      <c r="A312" s="464"/>
    </row>
    <row r="313" spans="1:1" ht="16">
      <c r="A313" s="464"/>
    </row>
    <row r="314" spans="1:1" ht="16">
      <c r="A314" s="464"/>
    </row>
    <row r="315" spans="1:1" ht="16">
      <c r="A315" s="464"/>
    </row>
    <row r="316" spans="1:1" ht="16">
      <c r="A316" s="464"/>
    </row>
    <row r="317" spans="1:1" ht="16">
      <c r="A317" s="464"/>
    </row>
    <row r="318" spans="1:1" ht="16">
      <c r="A318" s="464"/>
    </row>
    <row r="319" spans="1:1" ht="16">
      <c r="A319" s="464"/>
    </row>
    <row r="320" spans="1:1" ht="16">
      <c r="A320" s="464"/>
    </row>
    <row r="321" spans="1:1" ht="16">
      <c r="A321" s="464"/>
    </row>
    <row r="322" spans="1:1" ht="16">
      <c r="A322" s="464"/>
    </row>
    <row r="323" spans="1:1" ht="16">
      <c r="A323" s="464"/>
    </row>
    <row r="324" spans="1:1" ht="16">
      <c r="A324" s="464"/>
    </row>
    <row r="325" spans="1:1" ht="16">
      <c r="A325" s="464"/>
    </row>
    <row r="326" spans="1:1" ht="16">
      <c r="A326" s="464"/>
    </row>
    <row r="327" spans="1:1" ht="16">
      <c r="A327" s="464"/>
    </row>
    <row r="328" spans="1:1" ht="16">
      <c r="A328" s="464"/>
    </row>
    <row r="329" spans="1:1" ht="16">
      <c r="A329" s="464"/>
    </row>
    <row r="330" spans="1:1" ht="16">
      <c r="A330" s="464"/>
    </row>
    <row r="331" spans="1:1" ht="16">
      <c r="A331" s="464"/>
    </row>
    <row r="332" spans="1:1" ht="16">
      <c r="A332" s="464"/>
    </row>
    <row r="333" spans="1:1" ht="16">
      <c r="A333" s="464"/>
    </row>
    <row r="334" spans="1:1" ht="16">
      <c r="A334" s="464"/>
    </row>
    <row r="335" spans="1:1" ht="16">
      <c r="A335" s="464"/>
    </row>
    <row r="336" spans="1:1" ht="16">
      <c r="A336" s="464"/>
    </row>
    <row r="337" spans="1:1" ht="16">
      <c r="A337" s="464"/>
    </row>
    <row r="338" spans="1:1" ht="16">
      <c r="A338" s="464"/>
    </row>
    <row r="339" spans="1:1" ht="16">
      <c r="A339" s="464"/>
    </row>
    <row r="340" spans="1:1" ht="16">
      <c r="A340" s="464"/>
    </row>
    <row r="341" spans="1:1" ht="16">
      <c r="A341" s="464"/>
    </row>
    <row r="342" spans="1:1" ht="16">
      <c r="A342" s="464"/>
    </row>
    <row r="343" spans="1:1" ht="16">
      <c r="A343" s="464"/>
    </row>
    <row r="344" spans="1:1" ht="16">
      <c r="A344" s="464"/>
    </row>
    <row r="345" spans="1:1" ht="16">
      <c r="A345" s="464"/>
    </row>
    <row r="346" spans="1:1" ht="16">
      <c r="A346" s="464"/>
    </row>
    <row r="347" spans="1:1" ht="16">
      <c r="A347" s="464"/>
    </row>
    <row r="348" spans="1:1" ht="16">
      <c r="A348" s="464"/>
    </row>
    <row r="349" spans="1:1" ht="16">
      <c r="A349" s="464"/>
    </row>
    <row r="350" spans="1:1" ht="16">
      <c r="A350" s="464"/>
    </row>
    <row r="351" spans="1:1" ht="16">
      <c r="A351" s="464"/>
    </row>
    <row r="352" spans="1:1" ht="16">
      <c r="A352" s="464"/>
    </row>
    <row r="353" spans="1:1" ht="16">
      <c r="A353" s="464"/>
    </row>
    <row r="354" spans="1:1" ht="16">
      <c r="A354" s="464"/>
    </row>
    <row r="355" spans="1:1" ht="16">
      <c r="A355" s="464"/>
    </row>
    <row r="356" spans="1:1" ht="16">
      <c r="A356" s="464"/>
    </row>
    <row r="357" spans="1:1" ht="16">
      <c r="A357" s="464"/>
    </row>
    <row r="358" spans="1:1" ht="16">
      <c r="A358" s="464"/>
    </row>
    <row r="359" spans="1:1" ht="16">
      <c r="A359" s="464"/>
    </row>
    <row r="360" spans="1:1" ht="16">
      <c r="A360" s="464"/>
    </row>
    <row r="361" spans="1:1" ht="16">
      <c r="A361" s="464"/>
    </row>
    <row r="362" spans="1:1" ht="16">
      <c r="A362" s="464"/>
    </row>
    <row r="363" spans="1:1" ht="16">
      <c r="A363" s="464"/>
    </row>
    <row r="364" spans="1:1" ht="16">
      <c r="A364" s="464"/>
    </row>
    <row r="365" spans="1:1" ht="16">
      <c r="A365" s="464"/>
    </row>
    <row r="366" spans="1:1" ht="16">
      <c r="A366" s="464"/>
    </row>
    <row r="367" spans="1:1" ht="16">
      <c r="A367" s="464"/>
    </row>
    <row r="368" spans="1:1" ht="16">
      <c r="A368" s="464"/>
    </row>
    <row r="369" spans="1:1" ht="16">
      <c r="A369" s="464"/>
    </row>
    <row r="370" spans="1:1" ht="16">
      <c r="A370" s="464"/>
    </row>
    <row r="371" spans="1:1" ht="16">
      <c r="A371" s="464"/>
    </row>
    <row r="372" spans="1:1" ht="16">
      <c r="A372" s="464"/>
    </row>
    <row r="373" spans="1:1" ht="16">
      <c r="A373" s="464"/>
    </row>
    <row r="374" spans="1:1" ht="16">
      <c r="A374" s="464"/>
    </row>
    <row r="375" spans="1:1" ht="16">
      <c r="A375" s="464"/>
    </row>
    <row r="376" spans="1:1" ht="16">
      <c r="A376" s="464"/>
    </row>
    <row r="377" spans="1:1" ht="16">
      <c r="A377" s="464"/>
    </row>
    <row r="378" spans="1:1" ht="16">
      <c r="A378" s="464"/>
    </row>
    <row r="379" spans="1:1" ht="16">
      <c r="A379" s="464"/>
    </row>
    <row r="380" spans="1:1" ht="16">
      <c r="A380" s="464"/>
    </row>
    <row r="381" spans="1:1" ht="16">
      <c r="A381" s="464"/>
    </row>
    <row r="382" spans="1:1" ht="16">
      <c r="A382" s="464"/>
    </row>
    <row r="383" spans="1:1" ht="16">
      <c r="A383" s="464"/>
    </row>
    <row r="384" spans="1:1" ht="16">
      <c r="A384" s="464"/>
    </row>
    <row r="385" spans="1:1" ht="16">
      <c r="A385" s="464"/>
    </row>
    <row r="386" spans="1:1" ht="16">
      <c r="A386" s="464"/>
    </row>
    <row r="387" spans="1:1" ht="16">
      <c r="A387" s="464"/>
    </row>
    <row r="388" spans="1:1" ht="16">
      <c r="A388" s="464"/>
    </row>
    <row r="389" spans="1:1" ht="16">
      <c r="A389" s="464"/>
    </row>
    <row r="390" spans="1:1" ht="16">
      <c r="A390" s="464"/>
    </row>
    <row r="391" spans="1:1" ht="16">
      <c r="A391" s="464"/>
    </row>
    <row r="392" spans="1:1" ht="16">
      <c r="A392" s="464"/>
    </row>
    <row r="393" spans="1:1" ht="16">
      <c r="A393" s="464"/>
    </row>
    <row r="394" spans="1:1" ht="16">
      <c r="A394" s="464"/>
    </row>
    <row r="395" spans="1:1" ht="16">
      <c r="A395" s="464"/>
    </row>
    <row r="396" spans="1:1" ht="16">
      <c r="A396" s="464"/>
    </row>
    <row r="397" spans="1:1" ht="16">
      <c r="A397" s="464"/>
    </row>
    <row r="398" spans="1:1" ht="16">
      <c r="A398" s="464"/>
    </row>
    <row r="399" spans="1:1" ht="16">
      <c r="A399" s="464"/>
    </row>
    <row r="400" spans="1:1" ht="16">
      <c r="A400" s="464"/>
    </row>
    <row r="401" spans="1:1" ht="16">
      <c r="A401" s="464"/>
    </row>
    <row r="402" spans="1:1" ht="16">
      <c r="A402" s="464"/>
    </row>
    <row r="403" spans="1:1" ht="16">
      <c r="A403" s="464"/>
    </row>
    <row r="404" spans="1:1" ht="16">
      <c r="A404" s="464"/>
    </row>
    <row r="405" spans="1:1" ht="16">
      <c r="A405" s="464"/>
    </row>
    <row r="406" spans="1:1" ht="16">
      <c r="A406" s="464"/>
    </row>
    <row r="407" spans="1:1" ht="16">
      <c r="A407" s="464"/>
    </row>
    <row r="408" spans="1:1" ht="16">
      <c r="A408" s="464"/>
    </row>
    <row r="409" spans="1:1" ht="16">
      <c r="A409" s="464"/>
    </row>
    <row r="410" spans="1:1" ht="16">
      <c r="A410" s="464"/>
    </row>
    <row r="411" spans="1:1" ht="16">
      <c r="A411" s="464"/>
    </row>
    <row r="412" spans="1:1" ht="16">
      <c r="A412" s="464"/>
    </row>
    <row r="413" spans="1:1" ht="16">
      <c r="A413" s="464"/>
    </row>
    <row r="414" spans="1:1" ht="16">
      <c r="A414" s="464"/>
    </row>
    <row r="415" spans="1:1" ht="16">
      <c r="A415" s="464"/>
    </row>
    <row r="416" spans="1:1" ht="16">
      <c r="A416" s="464"/>
    </row>
    <row r="417" spans="1:1" ht="16">
      <c r="A417" s="464"/>
    </row>
    <row r="418" spans="1:1" ht="16">
      <c r="A418" s="464"/>
    </row>
    <row r="419" spans="1:1" ht="16">
      <c r="A419" s="464"/>
    </row>
    <row r="420" spans="1:1" ht="16">
      <c r="A420" s="464"/>
    </row>
    <row r="421" spans="1:1" ht="16">
      <c r="A421" s="464"/>
    </row>
    <row r="422" spans="1:1" ht="16">
      <c r="A422" s="464"/>
    </row>
    <row r="423" spans="1:1" ht="16">
      <c r="A423" s="464"/>
    </row>
    <row r="424" spans="1:1" ht="16">
      <c r="A424" s="464"/>
    </row>
    <row r="425" spans="1:1" ht="16">
      <c r="A425" s="464"/>
    </row>
    <row r="426" spans="1:1" ht="16">
      <c r="A426" s="464"/>
    </row>
    <row r="427" spans="1:1" ht="16">
      <c r="A427" s="464"/>
    </row>
    <row r="428" spans="1:1" ht="16">
      <c r="A428" s="464"/>
    </row>
    <row r="429" spans="1:1" ht="16">
      <c r="A429" s="464"/>
    </row>
    <row r="430" spans="1:1" ht="16">
      <c r="A430" s="464"/>
    </row>
    <row r="431" spans="1:1" ht="16">
      <c r="A431" s="464"/>
    </row>
    <row r="432" spans="1:1" ht="16">
      <c r="A432" s="464"/>
    </row>
    <row r="433" spans="1:1" ht="16">
      <c r="A433" s="464"/>
    </row>
    <row r="434" spans="1:1" ht="16">
      <c r="A434" s="464"/>
    </row>
    <row r="435" spans="1:1" ht="16">
      <c r="A435" s="464"/>
    </row>
    <row r="436" spans="1:1" ht="16">
      <c r="A436" s="464"/>
    </row>
    <row r="437" spans="1:1" ht="16">
      <c r="A437" s="464"/>
    </row>
    <row r="438" spans="1:1" ht="16">
      <c r="A438" s="464"/>
    </row>
    <row r="439" spans="1:1" ht="16">
      <c r="A439" s="464"/>
    </row>
    <row r="440" spans="1:1" ht="16">
      <c r="A440" s="464"/>
    </row>
    <row r="441" spans="1:1" ht="16">
      <c r="A441" s="464"/>
    </row>
    <row r="442" spans="1:1" ht="16">
      <c r="A442" s="464"/>
    </row>
    <row r="443" spans="1:1" ht="16">
      <c r="A443" s="464"/>
    </row>
    <row r="444" spans="1:1" ht="16">
      <c r="A444" s="464"/>
    </row>
    <row r="445" spans="1:1" ht="16">
      <c r="A445" s="464"/>
    </row>
    <row r="446" spans="1:1" ht="16">
      <c r="A446" s="464"/>
    </row>
    <row r="447" spans="1:1" ht="16">
      <c r="A447" s="464"/>
    </row>
    <row r="448" spans="1:1" ht="16">
      <c r="A448" s="464"/>
    </row>
    <row r="449" spans="1:1" ht="16">
      <c r="A449" s="464"/>
    </row>
    <row r="450" spans="1:1" ht="16">
      <c r="A450" s="464"/>
    </row>
    <row r="451" spans="1:1" ht="16">
      <c r="A451" s="464"/>
    </row>
    <row r="452" spans="1:1" ht="16">
      <c r="A452" s="464"/>
    </row>
    <row r="453" spans="1:1" ht="16">
      <c r="A453" s="464"/>
    </row>
    <row r="454" spans="1:1" ht="16">
      <c r="A454" s="464"/>
    </row>
    <row r="455" spans="1:1" ht="16">
      <c r="A455" s="464"/>
    </row>
    <row r="456" spans="1:1" ht="16">
      <c r="A456" s="464"/>
    </row>
    <row r="457" spans="1:1" ht="16">
      <c r="A457" s="464"/>
    </row>
    <row r="458" spans="1:1" ht="16">
      <c r="A458" s="464"/>
    </row>
    <row r="459" spans="1:1" ht="16">
      <c r="A459" s="464"/>
    </row>
    <row r="460" spans="1:1" ht="16">
      <c r="A460" s="464"/>
    </row>
    <row r="461" spans="1:1" ht="16">
      <c r="A461" s="464"/>
    </row>
    <row r="462" spans="1:1" ht="16">
      <c r="A462" s="464"/>
    </row>
    <row r="463" spans="1:1" ht="16">
      <c r="A463" s="464"/>
    </row>
    <row r="464" spans="1:1" ht="16">
      <c r="A464" s="464"/>
    </row>
    <row r="465" spans="1:1" ht="16">
      <c r="A465" s="464"/>
    </row>
    <row r="466" spans="1:1" ht="16">
      <c r="A466" s="464"/>
    </row>
    <row r="467" spans="1:1" ht="16">
      <c r="A467" s="464"/>
    </row>
    <row r="468" spans="1:1" ht="16">
      <c r="A468" s="464"/>
    </row>
    <row r="469" spans="1:1" ht="16">
      <c r="A469" s="464"/>
    </row>
    <row r="470" spans="1:1" ht="16">
      <c r="A470" s="464"/>
    </row>
    <row r="471" spans="1:1" ht="16">
      <c r="A471" s="464"/>
    </row>
    <row r="472" spans="1:1" ht="16">
      <c r="A472" s="464"/>
    </row>
    <row r="473" spans="1:1" ht="16">
      <c r="A473" s="464"/>
    </row>
    <row r="474" spans="1:1" ht="16">
      <c r="A474" s="464"/>
    </row>
    <row r="475" spans="1:1" ht="16">
      <c r="A475" s="464"/>
    </row>
    <row r="476" spans="1:1" ht="16">
      <c r="A476" s="464"/>
    </row>
    <row r="477" spans="1:1" ht="16">
      <c r="A477" s="464"/>
    </row>
    <row r="478" spans="1:1" ht="16">
      <c r="A478" s="464"/>
    </row>
    <row r="479" spans="1:1" ht="16">
      <c r="A479" s="464"/>
    </row>
    <row r="480" spans="1:1" ht="16">
      <c r="A480" s="464"/>
    </row>
    <row r="481" spans="1:1" ht="16">
      <c r="A481" s="464"/>
    </row>
    <row r="482" spans="1:1" ht="16">
      <c r="A482" s="464"/>
    </row>
    <row r="483" spans="1:1" ht="16">
      <c r="A483" s="464"/>
    </row>
    <row r="484" spans="1:1" ht="16">
      <c r="A484" s="464"/>
    </row>
    <row r="485" spans="1:1" ht="16">
      <c r="A485" s="464"/>
    </row>
    <row r="486" spans="1:1" ht="16">
      <c r="A486" s="464"/>
    </row>
    <row r="487" spans="1:1" ht="16">
      <c r="A487" s="464"/>
    </row>
    <row r="488" spans="1:1" ht="16">
      <c r="A488" s="464"/>
    </row>
    <row r="489" spans="1:1" ht="16">
      <c r="A489" s="464"/>
    </row>
    <row r="490" spans="1:1" ht="16">
      <c r="A490" s="464"/>
    </row>
    <row r="491" spans="1:1" ht="16">
      <c r="A491" s="464"/>
    </row>
    <row r="492" spans="1:1" ht="16">
      <c r="A492" s="464"/>
    </row>
    <row r="493" spans="1:1" ht="16">
      <c r="A493" s="464"/>
    </row>
    <row r="494" spans="1:1" ht="16">
      <c r="A494" s="464"/>
    </row>
    <row r="495" spans="1:1" ht="16">
      <c r="A495" s="464"/>
    </row>
    <row r="496" spans="1:1" ht="16">
      <c r="A496" s="464"/>
    </row>
    <row r="497" spans="1:1" ht="16">
      <c r="A497" s="464"/>
    </row>
    <row r="498" spans="1:1" ht="16">
      <c r="A498" s="464"/>
    </row>
    <row r="499" spans="1:1" ht="16">
      <c r="A499" s="464"/>
    </row>
    <row r="500" spans="1:1" ht="16">
      <c r="A500" s="464"/>
    </row>
    <row r="501" spans="1:1" ht="16">
      <c r="A501" s="464"/>
    </row>
    <row r="502" spans="1:1" ht="16">
      <c r="A502" s="464"/>
    </row>
    <row r="503" spans="1:1" ht="16">
      <c r="A503" s="464"/>
    </row>
    <row r="504" spans="1:1" ht="16">
      <c r="A504" s="464"/>
    </row>
    <row r="505" spans="1:1" ht="16">
      <c r="A505" s="464"/>
    </row>
    <row r="506" spans="1:1" ht="16">
      <c r="A506" s="464"/>
    </row>
    <row r="507" spans="1:1" ht="16">
      <c r="A507" s="464"/>
    </row>
    <row r="508" spans="1:1" ht="16">
      <c r="A508" s="464"/>
    </row>
    <row r="509" spans="1:1" ht="16">
      <c r="A509" s="464"/>
    </row>
    <row r="510" spans="1:1" ht="16">
      <c r="A510" s="464"/>
    </row>
    <row r="511" spans="1:1" ht="16">
      <c r="A511" s="464"/>
    </row>
    <row r="512" spans="1:1" ht="16">
      <c r="A512" s="464"/>
    </row>
    <row r="513" spans="1:1" ht="16">
      <c r="A513" s="464"/>
    </row>
    <row r="514" spans="1:1" ht="16">
      <c r="A514" s="464"/>
    </row>
    <row r="515" spans="1:1" ht="16">
      <c r="A515" s="464"/>
    </row>
    <row r="516" spans="1:1" ht="16">
      <c r="A516" s="464"/>
    </row>
    <row r="517" spans="1:1" ht="16">
      <c r="A517" s="464"/>
    </row>
    <row r="518" spans="1:1" ht="16">
      <c r="A518" s="464"/>
    </row>
    <row r="519" spans="1:1" ht="16">
      <c r="A519" s="464"/>
    </row>
    <row r="520" spans="1:1" ht="16">
      <c r="A520" s="464"/>
    </row>
    <row r="521" spans="1:1" ht="16">
      <c r="A521" s="464"/>
    </row>
    <row r="522" spans="1:1" ht="16">
      <c r="A522" s="464"/>
    </row>
    <row r="523" spans="1:1" ht="16">
      <c r="A523" s="464"/>
    </row>
    <row r="524" spans="1:1" ht="16">
      <c r="A524" s="464"/>
    </row>
    <row r="525" spans="1:1" ht="16">
      <c r="A525" s="464"/>
    </row>
    <row r="526" spans="1:1" ht="16">
      <c r="A526" s="464"/>
    </row>
    <row r="527" spans="1:1" ht="16">
      <c r="A527" s="464"/>
    </row>
    <row r="528" spans="1:1" ht="16">
      <c r="A528" s="464"/>
    </row>
    <row r="529" spans="1:1" ht="16">
      <c r="A529" s="464"/>
    </row>
    <row r="530" spans="1:1" ht="16">
      <c r="A530" s="464"/>
    </row>
    <row r="531" spans="1:1" ht="16">
      <c r="A531" s="464"/>
    </row>
    <row r="532" spans="1:1" ht="16">
      <c r="A532" s="464"/>
    </row>
    <row r="533" spans="1:1" ht="16">
      <c r="A533" s="464"/>
    </row>
    <row r="534" spans="1:1" ht="16">
      <c r="A534" s="464"/>
    </row>
    <row r="535" spans="1:1" ht="16">
      <c r="A535" s="464"/>
    </row>
    <row r="536" spans="1:1" ht="16">
      <c r="A536" s="464"/>
    </row>
    <row r="537" spans="1:1" ht="16">
      <c r="A537" s="464"/>
    </row>
    <row r="538" spans="1:1" ht="16">
      <c r="A538" s="464"/>
    </row>
    <row r="539" spans="1:1" ht="16">
      <c r="A539" s="464"/>
    </row>
    <row r="540" spans="1:1" ht="16">
      <c r="A540" s="464"/>
    </row>
    <row r="541" spans="1:1" ht="16">
      <c r="A541" s="464"/>
    </row>
    <row r="542" spans="1:1" ht="16">
      <c r="A542" s="464"/>
    </row>
    <row r="543" spans="1:1" ht="16">
      <c r="A543" s="464"/>
    </row>
    <row r="544" spans="1:1" ht="16">
      <c r="A544" s="464"/>
    </row>
    <row r="545" spans="1:1" ht="16">
      <c r="A545" s="464"/>
    </row>
    <row r="546" spans="1:1" ht="16">
      <c r="A546" s="464"/>
    </row>
    <row r="547" spans="1:1" ht="16">
      <c r="A547" s="464"/>
    </row>
    <row r="548" spans="1:1" ht="16">
      <c r="A548" s="464"/>
    </row>
    <row r="549" spans="1:1" ht="16">
      <c r="A549" s="464"/>
    </row>
    <row r="550" spans="1:1" ht="16">
      <c r="A550" s="464"/>
    </row>
    <row r="551" spans="1:1" ht="16">
      <c r="A551" s="464"/>
    </row>
    <row r="552" spans="1:1" ht="16">
      <c r="A552" s="464"/>
    </row>
    <row r="553" spans="1:1" ht="16">
      <c r="A553" s="464"/>
    </row>
    <row r="554" spans="1:1" ht="16">
      <c r="A554" s="464"/>
    </row>
    <row r="555" spans="1:1" ht="16">
      <c r="A555" s="464"/>
    </row>
    <row r="556" spans="1:1" ht="16">
      <c r="A556" s="464"/>
    </row>
    <row r="557" spans="1:1" ht="16">
      <c r="A557" s="464"/>
    </row>
    <row r="558" spans="1:1" ht="16">
      <c r="A558" s="464"/>
    </row>
    <row r="559" spans="1:1" ht="16">
      <c r="A559" s="464"/>
    </row>
    <row r="560" spans="1:1" ht="16">
      <c r="A560" s="464"/>
    </row>
    <row r="561" spans="1:1" ht="16">
      <c r="A561" s="464"/>
    </row>
    <row r="562" spans="1:1" ht="16">
      <c r="A562" s="464"/>
    </row>
    <row r="563" spans="1:1" ht="16">
      <c r="A563" s="464"/>
    </row>
    <row r="564" spans="1:1" ht="16">
      <c r="A564" s="464"/>
    </row>
    <row r="565" spans="1:1" ht="16">
      <c r="A565" s="464"/>
    </row>
    <row r="566" spans="1:1" ht="16">
      <c r="A566" s="464"/>
    </row>
    <row r="567" spans="1:1" ht="16">
      <c r="A567" s="464"/>
    </row>
    <row r="568" spans="1:1" ht="16">
      <c r="A568" s="464"/>
    </row>
    <row r="569" spans="1:1" ht="16">
      <c r="A569" s="464"/>
    </row>
    <row r="570" spans="1:1" ht="16">
      <c r="A570" s="464"/>
    </row>
    <row r="571" spans="1:1" ht="16">
      <c r="A571" s="464"/>
    </row>
    <row r="572" spans="1:1" ht="16">
      <c r="A572" s="464"/>
    </row>
    <row r="573" spans="1:1" ht="16">
      <c r="A573" s="464"/>
    </row>
    <row r="574" spans="1:1" ht="16">
      <c r="A574" s="464"/>
    </row>
    <row r="575" spans="1:1" ht="16">
      <c r="A575" s="464"/>
    </row>
    <row r="576" spans="1:1" ht="16">
      <c r="A576" s="464"/>
    </row>
    <row r="577" spans="1:1" ht="16">
      <c r="A577" s="464"/>
    </row>
    <row r="578" spans="1:1" ht="16">
      <c r="A578" s="464"/>
    </row>
    <row r="579" spans="1:1" ht="16">
      <c r="A579" s="464"/>
    </row>
    <row r="580" spans="1:1" ht="16">
      <c r="A580" s="464"/>
    </row>
    <row r="581" spans="1:1" ht="16">
      <c r="A581" s="464"/>
    </row>
    <row r="582" spans="1:1" ht="16">
      <c r="A582" s="464"/>
    </row>
    <row r="583" spans="1:1" ht="16">
      <c r="A583" s="464"/>
    </row>
    <row r="584" spans="1:1" ht="16">
      <c r="A584" s="464"/>
    </row>
    <row r="585" spans="1:1" ht="16">
      <c r="A585" s="464"/>
    </row>
    <row r="586" spans="1:1" ht="16">
      <c r="A586" s="464"/>
    </row>
    <row r="587" spans="1:1" ht="16">
      <c r="A587" s="464"/>
    </row>
    <row r="588" spans="1:1" ht="16">
      <c r="A588" s="464"/>
    </row>
    <row r="589" spans="1:1" ht="16">
      <c r="A589" s="464"/>
    </row>
    <row r="590" spans="1:1" ht="16">
      <c r="A590" s="464"/>
    </row>
    <row r="591" spans="1:1" ht="16">
      <c r="A591" s="464"/>
    </row>
    <row r="592" spans="1:1" ht="16">
      <c r="A592" s="464"/>
    </row>
    <row r="593" spans="1:1" ht="16">
      <c r="A593" s="464"/>
    </row>
    <row r="594" spans="1:1" ht="16">
      <c r="A594" s="464"/>
    </row>
    <row r="595" spans="1:1" ht="16">
      <c r="A595" s="464"/>
    </row>
    <row r="596" spans="1:1" ht="16">
      <c r="A596" s="464"/>
    </row>
    <row r="597" spans="1:1" ht="16">
      <c r="A597" s="464"/>
    </row>
    <row r="598" spans="1:1" ht="16">
      <c r="A598" s="464"/>
    </row>
    <row r="599" spans="1:1" ht="16">
      <c r="A599" s="464"/>
    </row>
    <row r="600" spans="1:1" ht="16">
      <c r="A600" s="464"/>
    </row>
    <row r="601" spans="1:1" ht="16">
      <c r="A601" s="464"/>
    </row>
    <row r="602" spans="1:1" ht="16">
      <c r="A602" s="464"/>
    </row>
    <row r="603" spans="1:1" ht="16">
      <c r="A603" s="464"/>
    </row>
    <row r="604" spans="1:1" ht="16">
      <c r="A604" s="464"/>
    </row>
    <row r="605" spans="1:1" ht="16">
      <c r="A605" s="464"/>
    </row>
    <row r="606" spans="1:1" ht="16">
      <c r="A606" s="464"/>
    </row>
    <row r="607" spans="1:1" ht="16">
      <c r="A607" s="464"/>
    </row>
    <row r="608" spans="1:1" ht="16">
      <c r="A608" s="464"/>
    </row>
    <row r="609" spans="1:1" ht="16">
      <c r="A609" s="464"/>
    </row>
    <row r="610" spans="1:1" ht="16">
      <c r="A610" s="464"/>
    </row>
    <row r="611" spans="1:1" ht="16">
      <c r="A611" s="464"/>
    </row>
    <row r="612" spans="1:1" ht="16">
      <c r="A612" s="464"/>
    </row>
    <row r="613" spans="1:1" ht="16">
      <c r="A613" s="464"/>
    </row>
    <row r="614" spans="1:1" ht="16">
      <c r="A614" s="464"/>
    </row>
    <row r="615" spans="1:1" ht="16">
      <c r="A615" s="464"/>
    </row>
    <row r="616" spans="1:1" ht="16">
      <c r="A616" s="464"/>
    </row>
    <row r="617" spans="1:1" ht="16">
      <c r="A617" s="464"/>
    </row>
    <row r="618" spans="1:1" ht="16">
      <c r="A618" s="464"/>
    </row>
    <row r="619" spans="1:1" ht="16">
      <c r="A619" s="464"/>
    </row>
    <row r="620" spans="1:1" ht="16">
      <c r="A620" s="464"/>
    </row>
    <row r="621" spans="1:1" ht="16">
      <c r="A621" s="464"/>
    </row>
    <row r="622" spans="1:1" ht="16">
      <c r="A622" s="464"/>
    </row>
    <row r="623" spans="1:1" ht="16">
      <c r="A623" s="464"/>
    </row>
    <row r="624" spans="1:1" ht="16">
      <c r="A624" s="464"/>
    </row>
    <row r="625" spans="1:1" ht="16">
      <c r="A625" s="464"/>
    </row>
    <row r="626" spans="1:1" ht="16">
      <c r="A626" s="464"/>
    </row>
    <row r="627" spans="1:1" ht="16">
      <c r="A627" s="464"/>
    </row>
    <row r="628" spans="1:1" ht="16">
      <c r="A628" s="464"/>
    </row>
    <row r="629" spans="1:1" ht="16">
      <c r="A629" s="464"/>
    </row>
    <row r="630" spans="1:1" ht="16">
      <c r="A630" s="464"/>
    </row>
    <row r="631" spans="1:1" ht="16">
      <c r="A631" s="464"/>
    </row>
    <row r="632" spans="1:1" ht="16">
      <c r="A632" s="464"/>
    </row>
    <row r="633" spans="1:1" ht="16">
      <c r="A633" s="464"/>
    </row>
    <row r="634" spans="1:1" ht="16">
      <c r="A634" s="464"/>
    </row>
    <row r="635" spans="1:1" ht="16">
      <c r="A635" s="464"/>
    </row>
    <row r="636" spans="1:1" ht="16">
      <c r="A636" s="464"/>
    </row>
    <row r="637" spans="1:1" ht="16">
      <c r="A637" s="464"/>
    </row>
    <row r="638" spans="1:1" ht="16">
      <c r="A638" s="464"/>
    </row>
    <row r="639" spans="1:1" ht="16">
      <c r="A639" s="464"/>
    </row>
    <row r="640" spans="1:1" ht="16">
      <c r="A640" s="464"/>
    </row>
    <row r="641" spans="1:1" ht="16">
      <c r="A641" s="464"/>
    </row>
    <row r="642" spans="1:1" ht="16">
      <c r="A642" s="464"/>
    </row>
    <row r="643" spans="1:1" ht="16">
      <c r="A643" s="464"/>
    </row>
    <row r="644" spans="1:1" ht="16">
      <c r="A644" s="464"/>
    </row>
    <row r="645" spans="1:1" ht="16">
      <c r="A645" s="464"/>
    </row>
    <row r="646" spans="1:1" ht="16">
      <c r="A646" s="464"/>
    </row>
    <row r="647" spans="1:1" ht="16">
      <c r="A647" s="464"/>
    </row>
    <row r="648" spans="1:1" ht="16">
      <c r="A648" s="464"/>
    </row>
    <row r="649" spans="1:1" ht="16">
      <c r="A649" s="464"/>
    </row>
    <row r="650" spans="1:1" ht="16">
      <c r="A650" s="464"/>
    </row>
    <row r="651" spans="1:1" ht="16">
      <c r="A651" s="464"/>
    </row>
    <row r="652" spans="1:1" ht="16">
      <c r="A652" s="464"/>
    </row>
    <row r="653" spans="1:1" ht="16">
      <c r="A653" s="464"/>
    </row>
    <row r="654" spans="1:1" ht="16">
      <c r="A654" s="464"/>
    </row>
    <row r="655" spans="1:1" ht="16">
      <c r="A655" s="464"/>
    </row>
    <row r="656" spans="1:1" ht="16">
      <c r="A656" s="464"/>
    </row>
    <row r="657" spans="1:1" ht="16">
      <c r="A657" s="464"/>
    </row>
    <row r="658" spans="1:1" ht="16">
      <c r="A658" s="464"/>
    </row>
    <row r="659" spans="1:1" ht="16">
      <c r="A659" s="464"/>
    </row>
    <row r="660" spans="1:1" ht="16">
      <c r="A660" s="464"/>
    </row>
    <row r="661" spans="1:1" ht="16">
      <c r="A661" s="464"/>
    </row>
    <row r="662" spans="1:1" ht="16">
      <c r="A662" s="464"/>
    </row>
    <row r="663" spans="1:1" ht="16">
      <c r="A663" s="464"/>
    </row>
    <row r="664" spans="1:1" ht="16">
      <c r="A664" s="464"/>
    </row>
    <row r="665" spans="1:1" ht="16">
      <c r="A665" s="464"/>
    </row>
    <row r="666" spans="1:1" ht="16">
      <c r="A666" s="464"/>
    </row>
    <row r="667" spans="1:1" ht="16">
      <c r="A667" s="464"/>
    </row>
    <row r="668" spans="1:1" ht="16">
      <c r="A668" s="464"/>
    </row>
    <row r="669" spans="1:1" ht="16">
      <c r="A669" s="464"/>
    </row>
    <row r="670" spans="1:1" ht="16">
      <c r="A670" s="464"/>
    </row>
    <row r="671" spans="1:1" ht="16">
      <c r="A671" s="464"/>
    </row>
    <row r="672" spans="1:1" ht="16">
      <c r="A672" s="464"/>
    </row>
    <row r="673" spans="1:1" ht="16">
      <c r="A673" s="464"/>
    </row>
    <row r="674" spans="1:1" ht="16">
      <c r="A674" s="464"/>
    </row>
    <row r="675" spans="1:1" ht="16">
      <c r="A675" s="464"/>
    </row>
    <row r="676" spans="1:1" ht="16">
      <c r="A676" s="464"/>
    </row>
    <row r="677" spans="1:1" ht="16">
      <c r="A677" s="464"/>
    </row>
    <row r="678" spans="1:1" ht="16">
      <c r="A678" s="464"/>
    </row>
    <row r="679" spans="1:1" ht="16">
      <c r="A679" s="464"/>
    </row>
    <row r="680" spans="1:1" ht="16">
      <c r="A680" s="464"/>
    </row>
    <row r="681" spans="1:1" ht="16">
      <c r="A681" s="464"/>
    </row>
    <row r="682" spans="1:1" ht="16">
      <c r="A682" s="464"/>
    </row>
    <row r="683" spans="1:1" ht="16">
      <c r="A683" s="464"/>
    </row>
    <row r="684" spans="1:1" ht="16">
      <c r="A684" s="464"/>
    </row>
    <row r="685" spans="1:1" ht="16">
      <c r="A685" s="464"/>
    </row>
    <row r="686" spans="1:1" ht="16">
      <c r="A686" s="464"/>
    </row>
    <row r="687" spans="1:1" ht="16">
      <c r="A687" s="464"/>
    </row>
    <row r="688" spans="1:1" ht="16">
      <c r="A688" s="464"/>
    </row>
    <row r="689" spans="1:1" ht="16">
      <c r="A689" s="464"/>
    </row>
    <row r="690" spans="1:1" ht="16">
      <c r="A690" s="464"/>
    </row>
    <row r="691" spans="1:1" ht="16">
      <c r="A691" s="464"/>
    </row>
    <row r="692" spans="1:1" ht="16">
      <c r="A692" s="464"/>
    </row>
    <row r="693" spans="1:1" ht="16">
      <c r="A693" s="464"/>
    </row>
    <row r="694" spans="1:1" ht="16">
      <c r="A694" s="464"/>
    </row>
    <row r="695" spans="1:1" ht="16">
      <c r="A695" s="464"/>
    </row>
    <row r="696" spans="1:1" ht="16">
      <c r="A696" s="464"/>
    </row>
    <row r="697" spans="1:1" ht="16">
      <c r="A697" s="464"/>
    </row>
    <row r="698" spans="1:1" ht="16">
      <c r="A698" s="464"/>
    </row>
    <row r="699" spans="1:1" ht="16">
      <c r="A699" s="464"/>
    </row>
    <row r="700" spans="1:1" ht="16">
      <c r="A700" s="464"/>
    </row>
    <row r="701" spans="1:1" ht="16">
      <c r="A701" s="464"/>
    </row>
    <row r="702" spans="1:1" ht="16">
      <c r="A702" s="464"/>
    </row>
    <row r="703" spans="1:1" ht="16">
      <c r="A703" s="464"/>
    </row>
    <row r="704" spans="1:1" ht="16">
      <c r="A704" s="464"/>
    </row>
    <row r="705" spans="1:1" ht="16">
      <c r="A705" s="464"/>
    </row>
    <row r="706" spans="1:1" ht="16">
      <c r="A706" s="464"/>
    </row>
    <row r="707" spans="1:1" ht="16">
      <c r="A707" s="464"/>
    </row>
    <row r="708" spans="1:1" ht="16">
      <c r="A708" s="464"/>
    </row>
    <row r="709" spans="1:1" ht="16">
      <c r="A709" s="464"/>
    </row>
    <row r="710" spans="1:1" ht="16">
      <c r="A710" s="464"/>
    </row>
    <row r="711" spans="1:1" ht="16">
      <c r="A711" s="464"/>
    </row>
    <row r="712" spans="1:1" ht="16">
      <c r="A712" s="464"/>
    </row>
    <row r="713" spans="1:1" ht="16">
      <c r="A713" s="464"/>
    </row>
    <row r="714" spans="1:1" ht="16">
      <c r="A714" s="464"/>
    </row>
    <row r="715" spans="1:1" ht="16">
      <c r="A715" s="464"/>
    </row>
    <row r="716" spans="1:1" ht="16">
      <c r="A716" s="464"/>
    </row>
    <row r="717" spans="1:1" ht="16">
      <c r="A717" s="464"/>
    </row>
    <row r="718" spans="1:1" ht="16">
      <c r="A718" s="464"/>
    </row>
    <row r="719" spans="1:1" ht="16">
      <c r="A719" s="464"/>
    </row>
    <row r="720" spans="1:1" ht="16">
      <c r="A720" s="464"/>
    </row>
    <row r="721" spans="1:1" ht="16">
      <c r="A721" s="464"/>
    </row>
    <row r="722" spans="1:1" ht="16">
      <c r="A722" s="464"/>
    </row>
    <row r="723" spans="1:1" ht="16">
      <c r="A723" s="464"/>
    </row>
    <row r="724" spans="1:1" ht="16">
      <c r="A724" s="464"/>
    </row>
    <row r="725" spans="1:1" ht="16">
      <c r="A725" s="464"/>
    </row>
    <row r="726" spans="1:1" ht="16">
      <c r="A726" s="464"/>
    </row>
    <row r="727" spans="1:1" ht="16">
      <c r="A727" s="464"/>
    </row>
    <row r="728" spans="1:1" ht="16">
      <c r="A728" s="464"/>
    </row>
    <row r="729" spans="1:1" ht="16">
      <c r="A729" s="464"/>
    </row>
    <row r="730" spans="1:1" ht="16">
      <c r="A730" s="464"/>
    </row>
    <row r="731" spans="1:1" ht="16">
      <c r="A731" s="464"/>
    </row>
    <row r="732" spans="1:1" ht="16">
      <c r="A732" s="464"/>
    </row>
    <row r="733" spans="1:1" ht="16">
      <c r="A733" s="464"/>
    </row>
    <row r="734" spans="1:1" ht="16">
      <c r="A734" s="464"/>
    </row>
    <row r="735" spans="1:1" ht="16">
      <c r="A735" s="464"/>
    </row>
    <row r="736" spans="1:1" ht="16">
      <c r="A736" s="464"/>
    </row>
    <row r="737" spans="1:1" ht="16">
      <c r="A737" s="464"/>
    </row>
    <row r="738" spans="1:1" ht="16">
      <c r="A738" s="464"/>
    </row>
    <row r="739" spans="1:1" ht="16">
      <c r="A739" s="464"/>
    </row>
    <row r="740" spans="1:1" ht="16">
      <c r="A740" s="464"/>
    </row>
    <row r="741" spans="1:1" ht="16">
      <c r="A741" s="464"/>
    </row>
    <row r="742" spans="1:1" ht="16">
      <c r="A742" s="464"/>
    </row>
    <row r="743" spans="1:1" ht="16">
      <c r="A743" s="464"/>
    </row>
    <row r="744" spans="1:1" ht="16">
      <c r="A744" s="464"/>
    </row>
    <row r="745" spans="1:1" ht="16">
      <c r="A745" s="464"/>
    </row>
    <row r="746" spans="1:1" ht="16">
      <c r="A746" s="464"/>
    </row>
    <row r="747" spans="1:1" ht="16">
      <c r="A747" s="464"/>
    </row>
    <row r="748" spans="1:1" ht="16">
      <c r="A748" s="464"/>
    </row>
    <row r="749" spans="1:1" ht="16">
      <c r="A749" s="464"/>
    </row>
    <row r="750" spans="1:1" ht="16">
      <c r="A750" s="464"/>
    </row>
    <row r="751" spans="1:1" ht="16">
      <c r="A751" s="464"/>
    </row>
    <row r="752" spans="1:1" ht="16">
      <c r="A752" s="464"/>
    </row>
    <row r="753" spans="1:1" ht="16">
      <c r="A753" s="464"/>
    </row>
    <row r="754" spans="1:1" ht="16">
      <c r="A754" s="464"/>
    </row>
    <row r="755" spans="1:1" ht="16">
      <c r="A755" s="464"/>
    </row>
    <row r="756" spans="1:1" ht="16">
      <c r="A756" s="464"/>
    </row>
    <row r="757" spans="1:1" ht="16">
      <c r="A757" s="464"/>
    </row>
    <row r="758" spans="1:1" ht="16">
      <c r="A758" s="464"/>
    </row>
    <row r="759" spans="1:1" ht="16">
      <c r="A759" s="464"/>
    </row>
    <row r="760" spans="1:1" ht="16">
      <c r="A760" s="464"/>
    </row>
    <row r="761" spans="1:1" ht="16">
      <c r="A761" s="464"/>
    </row>
    <row r="762" spans="1:1" ht="16">
      <c r="A762" s="464"/>
    </row>
    <row r="763" spans="1:1" ht="16">
      <c r="A763" s="464"/>
    </row>
    <row r="764" spans="1:1" ht="16">
      <c r="A764" s="464"/>
    </row>
    <row r="765" spans="1:1" ht="16">
      <c r="A765" s="464"/>
    </row>
    <row r="766" spans="1:1" ht="16">
      <c r="A766" s="464"/>
    </row>
    <row r="767" spans="1:1" ht="16">
      <c r="A767" s="464"/>
    </row>
    <row r="768" spans="1:1" ht="16">
      <c r="A768" s="464"/>
    </row>
    <row r="769" spans="1:1" ht="16">
      <c r="A769" s="464"/>
    </row>
    <row r="770" spans="1:1" ht="16">
      <c r="A770" s="464"/>
    </row>
    <row r="771" spans="1:1" ht="16">
      <c r="A771" s="464"/>
    </row>
    <row r="772" spans="1:1" ht="16">
      <c r="A772" s="464"/>
    </row>
    <row r="773" spans="1:1" ht="16">
      <c r="A773" s="464"/>
    </row>
    <row r="774" spans="1:1" ht="16">
      <c r="A774" s="464"/>
    </row>
    <row r="775" spans="1:1" ht="16">
      <c r="A775" s="464"/>
    </row>
    <row r="776" spans="1:1" ht="16">
      <c r="A776" s="464"/>
    </row>
    <row r="777" spans="1:1" ht="16">
      <c r="A777" s="464"/>
    </row>
    <row r="778" spans="1:1" ht="16">
      <c r="A778" s="464"/>
    </row>
    <row r="779" spans="1:1" ht="16">
      <c r="A779" s="464"/>
    </row>
    <row r="780" spans="1:1" ht="16">
      <c r="A780" s="464"/>
    </row>
    <row r="781" spans="1:1" ht="16">
      <c r="A781" s="464"/>
    </row>
    <row r="782" spans="1:1" ht="16">
      <c r="A782" s="464"/>
    </row>
    <row r="783" spans="1:1" ht="16">
      <c r="A783" s="464"/>
    </row>
    <row r="784" spans="1:1" ht="16">
      <c r="A784" s="464"/>
    </row>
    <row r="785" spans="1:1" ht="16">
      <c r="A785" s="464"/>
    </row>
    <row r="786" spans="1:1" ht="16">
      <c r="A786" s="464"/>
    </row>
    <row r="787" spans="1:1" ht="16">
      <c r="A787" s="464"/>
    </row>
    <row r="788" spans="1:1" ht="16">
      <c r="A788" s="464"/>
    </row>
    <row r="789" spans="1:1" ht="16">
      <c r="A789" s="464"/>
    </row>
    <row r="790" spans="1:1" ht="16">
      <c r="A790" s="464"/>
    </row>
    <row r="791" spans="1:1" ht="16">
      <c r="A791" s="464"/>
    </row>
    <row r="792" spans="1:1" ht="16">
      <c r="A792" s="464"/>
    </row>
    <row r="793" spans="1:1" ht="16">
      <c r="A793" s="464"/>
    </row>
    <row r="794" spans="1:1" ht="16">
      <c r="A794" s="464"/>
    </row>
    <row r="795" spans="1:1" ht="16">
      <c r="A795" s="464"/>
    </row>
    <row r="796" spans="1:1" ht="16">
      <c r="A796" s="464"/>
    </row>
    <row r="797" spans="1:1" ht="16">
      <c r="A797" s="464"/>
    </row>
    <row r="798" spans="1:1" ht="16">
      <c r="A798" s="464"/>
    </row>
    <row r="799" spans="1:1" ht="16">
      <c r="A799" s="464"/>
    </row>
    <row r="800" spans="1:1" ht="16">
      <c r="A800" s="464"/>
    </row>
    <row r="801" spans="1:1" ht="16">
      <c r="A801" s="464"/>
    </row>
    <row r="802" spans="1:1" ht="16">
      <c r="A802" s="464"/>
    </row>
    <row r="803" spans="1:1" ht="16">
      <c r="A803" s="464"/>
    </row>
    <row r="804" spans="1:1" ht="16">
      <c r="A804" s="464"/>
    </row>
    <row r="805" spans="1:1" ht="16">
      <c r="A805" s="464"/>
    </row>
    <row r="806" spans="1:1" ht="16">
      <c r="A806" s="464"/>
    </row>
    <row r="807" spans="1:1" ht="16">
      <c r="A807" s="464"/>
    </row>
    <row r="808" spans="1:1" ht="16">
      <c r="A808" s="464"/>
    </row>
    <row r="809" spans="1:1" ht="16">
      <c r="A809" s="464"/>
    </row>
    <row r="810" spans="1:1" ht="16">
      <c r="A810" s="464"/>
    </row>
    <row r="811" spans="1:1" ht="16">
      <c r="A811" s="464"/>
    </row>
    <row r="812" spans="1:1" ht="16">
      <c r="A812" s="464"/>
    </row>
    <row r="813" spans="1:1" ht="16">
      <c r="A813" s="464"/>
    </row>
    <row r="814" spans="1:1" ht="16">
      <c r="A814" s="464"/>
    </row>
    <row r="815" spans="1:1" ht="16">
      <c r="A815" s="464"/>
    </row>
    <row r="816" spans="1:1" ht="16">
      <c r="A816" s="464"/>
    </row>
    <row r="817" spans="1:1" ht="16">
      <c r="A817" s="464"/>
    </row>
    <row r="818" spans="1:1" ht="16">
      <c r="A818" s="464"/>
    </row>
    <row r="819" spans="1:1" ht="16">
      <c r="A819" s="464"/>
    </row>
    <row r="820" spans="1:1" ht="16">
      <c r="A820" s="464"/>
    </row>
    <row r="821" spans="1:1" ht="16">
      <c r="A821" s="464"/>
    </row>
    <row r="822" spans="1:1" ht="16">
      <c r="A822" s="464"/>
    </row>
    <row r="823" spans="1:1" ht="16">
      <c r="A823" s="464"/>
    </row>
    <row r="824" spans="1:1" ht="16">
      <c r="A824" s="464"/>
    </row>
    <row r="825" spans="1:1" ht="16">
      <c r="A825" s="464"/>
    </row>
    <row r="826" spans="1:1" ht="16">
      <c r="A826" s="464"/>
    </row>
    <row r="827" spans="1:1" ht="16">
      <c r="A827" s="464"/>
    </row>
    <row r="828" spans="1:1" ht="16">
      <c r="A828" s="464"/>
    </row>
    <row r="829" spans="1:1" ht="16">
      <c r="A829" s="464"/>
    </row>
    <row r="830" spans="1:1" ht="16">
      <c r="A830" s="464"/>
    </row>
    <row r="831" spans="1:1" ht="16">
      <c r="A831" s="464"/>
    </row>
    <row r="832" spans="1:1" ht="16">
      <c r="A832" s="464"/>
    </row>
    <row r="833" spans="1:1" ht="16">
      <c r="A833" s="464"/>
    </row>
    <row r="834" spans="1:1" ht="16">
      <c r="A834" s="464"/>
    </row>
    <row r="835" spans="1:1" ht="16">
      <c r="A835" s="464"/>
    </row>
    <row r="836" spans="1:1" ht="16">
      <c r="A836" s="464"/>
    </row>
    <row r="837" spans="1:1" ht="16">
      <c r="A837" s="464"/>
    </row>
    <row r="838" spans="1:1" ht="16">
      <c r="A838" s="464"/>
    </row>
    <row r="839" spans="1:1" ht="16">
      <c r="A839" s="464"/>
    </row>
    <row r="840" spans="1:1" ht="16">
      <c r="A840" s="464"/>
    </row>
    <row r="841" spans="1:1" ht="16">
      <c r="A841" s="464"/>
    </row>
    <row r="842" spans="1:1" ht="16">
      <c r="A842" s="464"/>
    </row>
    <row r="843" spans="1:1" ht="16">
      <c r="A843" s="464"/>
    </row>
    <row r="844" spans="1:1" ht="16">
      <c r="A844" s="464"/>
    </row>
    <row r="845" spans="1:1" ht="16">
      <c r="A845" s="464"/>
    </row>
    <row r="846" spans="1:1" ht="16">
      <c r="A846" s="464"/>
    </row>
    <row r="847" spans="1:1" ht="16">
      <c r="A847" s="464"/>
    </row>
    <row r="848" spans="1:1" ht="16">
      <c r="A848" s="464"/>
    </row>
    <row r="849" spans="1:1" ht="16">
      <c r="A849" s="464"/>
    </row>
    <row r="850" spans="1:1" ht="16">
      <c r="A850" s="464"/>
    </row>
    <row r="851" spans="1:1" ht="16">
      <c r="A851" s="464"/>
    </row>
    <row r="852" spans="1:1" ht="16">
      <c r="A852" s="464"/>
    </row>
    <row r="853" spans="1:1" ht="16">
      <c r="A853" s="464"/>
    </row>
    <row r="854" spans="1:1" ht="16">
      <c r="A854" s="464"/>
    </row>
    <row r="855" spans="1:1" ht="16">
      <c r="A855" s="464"/>
    </row>
    <row r="856" spans="1:1" ht="16">
      <c r="A856" s="464"/>
    </row>
    <row r="857" spans="1:1" ht="16">
      <c r="A857" s="464"/>
    </row>
    <row r="858" spans="1:1" ht="16">
      <c r="A858" s="464"/>
    </row>
    <row r="859" spans="1:1" ht="16">
      <c r="A859" s="464"/>
    </row>
    <row r="860" spans="1:1" ht="16">
      <c r="A860" s="464"/>
    </row>
    <row r="861" spans="1:1" ht="16">
      <c r="A861" s="464"/>
    </row>
    <row r="862" spans="1:1" ht="16">
      <c r="A862" s="464"/>
    </row>
    <row r="863" spans="1:1" ht="16">
      <c r="A863" s="464"/>
    </row>
    <row r="864" spans="1:1" ht="16">
      <c r="A864" s="464"/>
    </row>
    <row r="865" spans="1:1" ht="16">
      <c r="A865" s="464"/>
    </row>
    <row r="866" spans="1:1" ht="16">
      <c r="A866" s="464"/>
    </row>
    <row r="867" spans="1:1" ht="16">
      <c r="A867" s="464"/>
    </row>
    <row r="868" spans="1:1" ht="16">
      <c r="A868" s="464"/>
    </row>
    <row r="869" spans="1:1" ht="16">
      <c r="A869" s="464"/>
    </row>
    <row r="870" spans="1:1" ht="16">
      <c r="A870" s="464"/>
    </row>
    <row r="871" spans="1:1" ht="16">
      <c r="A871" s="464"/>
    </row>
    <row r="872" spans="1:1" ht="16">
      <c r="A872" s="464"/>
    </row>
    <row r="873" spans="1:1" ht="16">
      <c r="A873" s="464"/>
    </row>
    <row r="874" spans="1:1" ht="16">
      <c r="A874" s="464"/>
    </row>
    <row r="875" spans="1:1" ht="16">
      <c r="A875" s="464"/>
    </row>
    <row r="876" spans="1:1" ht="16">
      <c r="A876" s="464"/>
    </row>
    <row r="877" spans="1:1" ht="16">
      <c r="A877" s="464"/>
    </row>
    <row r="878" spans="1:1" ht="16">
      <c r="A878" s="464"/>
    </row>
    <row r="879" spans="1:1" ht="16">
      <c r="A879" s="464"/>
    </row>
    <row r="880" spans="1:1" ht="16">
      <c r="A880" s="464"/>
    </row>
    <row r="881" spans="1:1" ht="16">
      <c r="A881" s="464"/>
    </row>
    <row r="882" spans="1:1" ht="16">
      <c r="A882" s="464"/>
    </row>
    <row r="883" spans="1:1" ht="16">
      <c r="A883" s="464"/>
    </row>
    <row r="884" spans="1:1" ht="16">
      <c r="A884" s="464"/>
    </row>
    <row r="885" spans="1:1" ht="16">
      <c r="A885" s="464"/>
    </row>
    <row r="886" spans="1:1" ht="16">
      <c r="A886" s="464"/>
    </row>
    <row r="887" spans="1:1" ht="16">
      <c r="A887" s="464"/>
    </row>
    <row r="888" spans="1:1" ht="16">
      <c r="A888" s="464"/>
    </row>
    <row r="889" spans="1:1" ht="16">
      <c r="A889" s="464"/>
    </row>
    <row r="890" spans="1:1" ht="16">
      <c r="A890" s="464"/>
    </row>
    <row r="891" spans="1:1" ht="16">
      <c r="A891" s="464"/>
    </row>
    <row r="892" spans="1:1" ht="16">
      <c r="A892" s="464"/>
    </row>
    <row r="893" spans="1:1" ht="16">
      <c r="A893" s="464"/>
    </row>
    <row r="894" spans="1:1" ht="16">
      <c r="A894" s="464"/>
    </row>
    <row r="895" spans="1:1" ht="16">
      <c r="A895" s="464"/>
    </row>
    <row r="896" spans="1:1" ht="16">
      <c r="A896" s="464"/>
    </row>
    <row r="897" spans="1:1" ht="16">
      <c r="A897" s="464"/>
    </row>
    <row r="898" spans="1:1" ht="16">
      <c r="A898" s="464"/>
    </row>
    <row r="899" spans="1:1" ht="16">
      <c r="A899" s="464"/>
    </row>
    <row r="900" spans="1:1" ht="16">
      <c r="A900" s="464"/>
    </row>
    <row r="901" spans="1:1" ht="16">
      <c r="A901" s="464"/>
    </row>
    <row r="902" spans="1:1" ht="16">
      <c r="A902" s="464"/>
    </row>
    <row r="903" spans="1:1" ht="16">
      <c r="A903" s="464"/>
    </row>
    <row r="904" spans="1:1" ht="16">
      <c r="A904" s="464"/>
    </row>
    <row r="905" spans="1:1" ht="16">
      <c r="A905" s="464"/>
    </row>
    <row r="906" spans="1:1" ht="16">
      <c r="A906" s="464"/>
    </row>
    <row r="907" spans="1:1" ht="16">
      <c r="A907" s="464"/>
    </row>
    <row r="908" spans="1:1" ht="16">
      <c r="A908" s="464"/>
    </row>
    <row r="909" spans="1:1" ht="16">
      <c r="A909" s="464"/>
    </row>
    <row r="910" spans="1:1" ht="16">
      <c r="A910" s="464"/>
    </row>
    <row r="911" spans="1:1" ht="16">
      <c r="A911" s="464"/>
    </row>
    <row r="912" spans="1:1" ht="16">
      <c r="A912" s="464"/>
    </row>
    <row r="913" spans="1:1" ht="16">
      <c r="A913" s="464"/>
    </row>
    <row r="914" spans="1:1" ht="16">
      <c r="A914" s="464"/>
    </row>
    <row r="915" spans="1:1" ht="16">
      <c r="A915" s="464"/>
    </row>
    <row r="916" spans="1:1" ht="16">
      <c r="A916" s="464"/>
    </row>
    <row r="917" spans="1:1" ht="16">
      <c r="A917" s="464"/>
    </row>
    <row r="918" spans="1:1" ht="16">
      <c r="A918" s="464"/>
    </row>
    <row r="919" spans="1:1" ht="16">
      <c r="A919" s="464"/>
    </row>
    <row r="920" spans="1:1" ht="16">
      <c r="A920" s="464"/>
    </row>
    <row r="921" spans="1:1" ht="16">
      <c r="A921" s="464"/>
    </row>
    <row r="922" spans="1:1" ht="16">
      <c r="A922" s="464"/>
    </row>
    <row r="923" spans="1:1" ht="16">
      <c r="A923" s="464"/>
    </row>
    <row r="924" spans="1:1" ht="16">
      <c r="A924" s="464"/>
    </row>
    <row r="925" spans="1:1" ht="16">
      <c r="A925" s="464"/>
    </row>
    <row r="926" spans="1:1" ht="16">
      <c r="A926" s="464"/>
    </row>
    <row r="927" spans="1:1" ht="16">
      <c r="A927" s="464"/>
    </row>
    <row r="928" spans="1:1" ht="16">
      <c r="A928" s="464"/>
    </row>
    <row r="929" spans="1:1" ht="16">
      <c r="A929" s="464"/>
    </row>
    <row r="930" spans="1:1" ht="16">
      <c r="A930" s="464"/>
    </row>
    <row r="931" spans="1:1" ht="16">
      <c r="A931" s="464"/>
    </row>
    <row r="932" spans="1:1" ht="16">
      <c r="A932" s="464"/>
    </row>
    <row r="933" spans="1:1" ht="16">
      <c r="A933" s="464"/>
    </row>
    <row r="934" spans="1:1" ht="16">
      <c r="A934" s="464"/>
    </row>
    <row r="935" spans="1:1" ht="16">
      <c r="A935" s="464"/>
    </row>
    <row r="936" spans="1:1" ht="16">
      <c r="A936" s="464"/>
    </row>
    <row r="937" spans="1:1" ht="16">
      <c r="A937" s="464"/>
    </row>
    <row r="938" spans="1:1" ht="16">
      <c r="A938" s="464"/>
    </row>
    <row r="939" spans="1:1" ht="16">
      <c r="A939" s="464"/>
    </row>
    <row r="940" spans="1:1" ht="16">
      <c r="A940" s="464"/>
    </row>
    <row r="941" spans="1:1" ht="16">
      <c r="A941" s="464"/>
    </row>
    <row r="942" spans="1:1" ht="16">
      <c r="A942" s="464"/>
    </row>
    <row r="943" spans="1:1" ht="16">
      <c r="A943" s="464"/>
    </row>
    <row r="944" spans="1:1" ht="16">
      <c r="A944" s="464"/>
    </row>
    <row r="945" spans="1:1" ht="16">
      <c r="A945" s="464"/>
    </row>
    <row r="946" spans="1:1" ht="16">
      <c r="A946" s="464"/>
    </row>
    <row r="947" spans="1:1" ht="16">
      <c r="A947" s="464"/>
    </row>
    <row r="948" spans="1:1" ht="16">
      <c r="A948" s="464"/>
    </row>
    <row r="949" spans="1:1" ht="16">
      <c r="A949" s="464"/>
    </row>
    <row r="950" spans="1:1" ht="16">
      <c r="A950" s="464"/>
    </row>
    <row r="951" spans="1:1" ht="16">
      <c r="A951" s="464"/>
    </row>
    <row r="952" spans="1:1" ht="16">
      <c r="A952" s="464"/>
    </row>
    <row r="953" spans="1:1" ht="16">
      <c r="A953" s="464"/>
    </row>
    <row r="954" spans="1:1" ht="16">
      <c r="A954" s="464"/>
    </row>
    <row r="955" spans="1:1" ht="16">
      <c r="A955" s="464"/>
    </row>
    <row r="956" spans="1:1" ht="16">
      <c r="A956" s="464"/>
    </row>
    <row r="957" spans="1:1" ht="16">
      <c r="A957" s="464"/>
    </row>
    <row r="958" spans="1:1" ht="16">
      <c r="A958" s="464"/>
    </row>
    <row r="959" spans="1:1" ht="16">
      <c r="A959" s="464"/>
    </row>
    <row r="960" spans="1:1" ht="16">
      <c r="A960" s="464"/>
    </row>
    <row r="961" spans="1:1" ht="16">
      <c r="A961" s="464"/>
    </row>
    <row r="962" spans="1:1" ht="16">
      <c r="A962" s="464"/>
    </row>
    <row r="963" spans="1:1" ht="16">
      <c r="A963" s="464"/>
    </row>
    <row r="964" spans="1:1" ht="16">
      <c r="A964" s="464"/>
    </row>
    <row r="965" spans="1:1" ht="16">
      <c r="A965" s="464"/>
    </row>
    <row r="966" spans="1:1" ht="16">
      <c r="A966" s="464"/>
    </row>
    <row r="967" spans="1:1" ht="16">
      <c r="A967" s="464"/>
    </row>
    <row r="968" spans="1:1" ht="16">
      <c r="A968" s="464"/>
    </row>
    <row r="969" spans="1:1" ht="16">
      <c r="A969" s="464"/>
    </row>
    <row r="970" spans="1:1" ht="16">
      <c r="A970" s="464"/>
    </row>
    <row r="971" spans="1:1" ht="16">
      <c r="A971" s="464"/>
    </row>
    <row r="972" spans="1:1" ht="16">
      <c r="A972" s="464"/>
    </row>
    <row r="973" spans="1:1" ht="16">
      <c r="A973" s="464"/>
    </row>
    <row r="974" spans="1:1" ht="16">
      <c r="A974" s="464"/>
    </row>
    <row r="975" spans="1:1" ht="16">
      <c r="A975" s="464"/>
    </row>
    <row r="976" spans="1:1" ht="16">
      <c r="A976" s="464"/>
    </row>
    <row r="977" spans="1:1" ht="16">
      <c r="A977" s="464"/>
    </row>
    <row r="978" spans="1:1" ht="16">
      <c r="A978" s="464"/>
    </row>
    <row r="979" spans="1:1" ht="16">
      <c r="A979" s="464"/>
    </row>
    <row r="980" spans="1:1" ht="16">
      <c r="A980" s="464"/>
    </row>
    <row r="981" spans="1:1" ht="16">
      <c r="A981" s="464"/>
    </row>
    <row r="982" spans="1:1" ht="16">
      <c r="A982" s="464"/>
    </row>
    <row r="983" spans="1:1" ht="16">
      <c r="A983" s="464"/>
    </row>
    <row r="984" spans="1:1" ht="16">
      <c r="A984" s="464"/>
    </row>
    <row r="985" spans="1:1" ht="16">
      <c r="A985" s="464"/>
    </row>
    <row r="986" spans="1:1" ht="16">
      <c r="A986" s="464"/>
    </row>
    <row r="987" spans="1:1" ht="16">
      <c r="A987" s="464"/>
    </row>
    <row r="988" spans="1:1" ht="16">
      <c r="A988" s="464"/>
    </row>
    <row r="989" spans="1:1" ht="16">
      <c r="A989" s="464"/>
    </row>
    <row r="990" spans="1:1" ht="16">
      <c r="A990" s="464"/>
    </row>
    <row r="991" spans="1:1" ht="16">
      <c r="A991" s="464"/>
    </row>
    <row r="992" spans="1:1" ht="16">
      <c r="A992" s="464"/>
    </row>
    <row r="993" spans="1:1" ht="16">
      <c r="A993" s="464"/>
    </row>
    <row r="994" spans="1:1" ht="16">
      <c r="A994" s="464"/>
    </row>
    <row r="995" spans="1:1" ht="16">
      <c r="A995" s="464"/>
    </row>
    <row r="996" spans="1:1" ht="16">
      <c r="A996" s="464"/>
    </row>
    <row r="997" spans="1:1" ht="16">
      <c r="A997" s="464"/>
    </row>
    <row r="998" spans="1:1" ht="16">
      <c r="A998" s="464"/>
    </row>
    <row r="999" spans="1:1" ht="16">
      <c r="A999" s="464"/>
    </row>
    <row r="1000" spans="1:1" ht="16">
      <c r="A1000" s="464"/>
    </row>
    <row r="1001" spans="1:1" ht="16">
      <c r="A1001" s="464"/>
    </row>
    <row r="1002" spans="1:1" ht="16">
      <c r="A1002" s="464"/>
    </row>
    <row r="1003" spans="1:1" ht="16">
      <c r="A1003" s="464"/>
    </row>
    <row r="1004" spans="1:1" ht="16">
      <c r="A1004" s="464"/>
    </row>
    <row r="1005" spans="1:1" ht="16">
      <c r="A1005" s="464"/>
    </row>
    <row r="1006" spans="1:1" ht="16">
      <c r="A1006" s="464"/>
    </row>
    <row r="1007" spans="1:1" ht="16">
      <c r="A1007" s="464"/>
    </row>
    <row r="1008" spans="1:1" ht="16">
      <c r="A1008" s="464"/>
    </row>
    <row r="1009" spans="1:1" ht="16">
      <c r="A1009" s="464"/>
    </row>
    <row r="1010" spans="1:1" ht="16">
      <c r="A1010" s="464"/>
    </row>
    <row r="1011" spans="1:1" ht="16">
      <c r="A1011" s="464"/>
    </row>
    <row r="1012" spans="1:1" ht="16">
      <c r="A1012" s="464"/>
    </row>
    <row r="1013" spans="1:1" ht="16">
      <c r="A1013" s="464"/>
    </row>
    <row r="1014" spans="1:1" ht="16">
      <c r="A1014" s="464"/>
    </row>
    <row r="1015" spans="1:1" ht="16">
      <c r="A1015" s="464"/>
    </row>
    <row r="1016" spans="1:1" ht="16">
      <c r="A1016" s="464"/>
    </row>
  </sheetData>
  <mergeCells count="43">
    <mergeCell ref="E2:I2"/>
    <mergeCell ref="A3:D4"/>
    <mergeCell ref="E3:I4"/>
    <mergeCell ref="A8:F8"/>
    <mergeCell ref="A9:F9"/>
    <mergeCell ref="G16:I16"/>
    <mergeCell ref="B17:F17"/>
    <mergeCell ref="G17:I17"/>
    <mergeCell ref="A10:F10"/>
    <mergeCell ref="G12:I12"/>
    <mergeCell ref="B15:F15"/>
    <mergeCell ref="B16:F16"/>
    <mergeCell ref="B13:F13"/>
    <mergeCell ref="G13:I13"/>
    <mergeCell ref="B18:F18"/>
    <mergeCell ref="G18:I18"/>
    <mergeCell ref="A20:F20"/>
    <mergeCell ref="G20:I20"/>
    <mergeCell ref="A21:I22"/>
    <mergeCell ref="J13:K13"/>
    <mergeCell ref="B14:F14"/>
    <mergeCell ref="G14:I14"/>
    <mergeCell ref="G15:I15"/>
    <mergeCell ref="J15:K17"/>
    <mergeCell ref="A24:C24"/>
    <mergeCell ref="A25:I26"/>
    <mergeCell ref="A28:C28"/>
    <mergeCell ref="A34:C34"/>
    <mergeCell ref="E35:F35"/>
    <mergeCell ref="G35:H35"/>
    <mergeCell ref="A35:C35"/>
    <mergeCell ref="E38:F38"/>
    <mergeCell ref="E39:F39"/>
    <mergeCell ref="G39:H39"/>
    <mergeCell ref="A38:C38"/>
    <mergeCell ref="A39:C39"/>
    <mergeCell ref="G38:H38"/>
    <mergeCell ref="A36:C36"/>
    <mergeCell ref="E36:F36"/>
    <mergeCell ref="G36:H36"/>
    <mergeCell ref="A37:C37"/>
    <mergeCell ref="G37:H37"/>
    <mergeCell ref="E37:F37"/>
  </mergeCells>
  <hyperlinks>
    <hyperlink ref="J13" r:id="rId1" xr:uid="{8142C843-7A69-2046-9CAC-90EA5D1120C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200D-2393-3F46-8DCB-D2A9A9031BCF}">
  <sheetPr>
    <tabColor rgb="FFFF9900"/>
    <outlinePr summaryBelow="0" summaryRight="0"/>
  </sheetPr>
  <dimension ref="A1:K1018"/>
  <sheetViews>
    <sheetView topLeftCell="A4" workbookViewId="0"/>
  </sheetViews>
  <sheetFormatPr baseColWidth="10" defaultColWidth="14.5" defaultRowHeight="15.75" customHeight="1"/>
  <cols>
    <col min="1" max="1" width="28.5" style="452" customWidth="1"/>
    <col min="2" max="16384" width="14.5" style="452"/>
  </cols>
  <sheetData>
    <row r="1" spans="1:11" ht="16">
      <c r="A1" s="475" t="s">
        <v>289</v>
      </c>
    </row>
    <row r="2" spans="1:11" ht="17" thickBot="1">
      <c r="A2" s="475" t="s">
        <v>288</v>
      </c>
      <c r="E2" s="499" t="s">
        <v>322</v>
      </c>
      <c r="F2" s="461"/>
      <c r="G2" s="461"/>
      <c r="H2" s="461"/>
      <c r="I2" s="461"/>
    </row>
    <row r="3" spans="1:11" ht="15.75" customHeight="1">
      <c r="A3" s="488"/>
      <c r="B3" s="471"/>
      <c r="C3" s="471"/>
      <c r="D3" s="470"/>
      <c r="E3" s="510"/>
      <c r="F3" s="471"/>
      <c r="G3" s="471"/>
      <c r="H3" s="471"/>
      <c r="I3" s="470"/>
    </row>
    <row r="4" spans="1:11" ht="15.75" customHeight="1" thickBot="1">
      <c r="A4" s="467"/>
      <c r="B4" s="466"/>
      <c r="C4" s="466"/>
      <c r="D4" s="465"/>
      <c r="E4" s="467"/>
      <c r="F4" s="466"/>
      <c r="G4" s="466"/>
      <c r="H4" s="466"/>
      <c r="I4" s="465"/>
    </row>
    <row r="5" spans="1:11" ht="16">
      <c r="A5" s="464"/>
    </row>
    <row r="6" spans="1:11" ht="18">
      <c r="A6" s="509" t="s">
        <v>321</v>
      </c>
    </row>
    <row r="7" spans="1:11" ht="16">
      <c r="A7" s="475" t="s">
        <v>320</v>
      </c>
      <c r="G7" s="508" t="s">
        <v>319</v>
      </c>
      <c r="H7" s="508" t="s">
        <v>318</v>
      </c>
      <c r="I7" s="508" t="s">
        <v>317</v>
      </c>
    </row>
    <row r="8" spans="1:11" ht="16">
      <c r="A8" s="496"/>
      <c r="B8" s="481"/>
      <c r="C8" s="481"/>
      <c r="D8" s="481"/>
      <c r="E8" s="481"/>
      <c r="F8" s="480"/>
      <c r="G8" s="457" t="b">
        <v>0</v>
      </c>
      <c r="H8" s="457" t="b">
        <v>0</v>
      </c>
      <c r="I8" s="457" t="b">
        <v>0</v>
      </c>
    </row>
    <row r="9" spans="1:11" ht="16">
      <c r="A9" s="496"/>
      <c r="B9" s="481"/>
      <c r="C9" s="481"/>
      <c r="D9" s="481"/>
      <c r="E9" s="481"/>
      <c r="F9" s="480"/>
      <c r="G9" s="457" t="b">
        <v>0</v>
      </c>
      <c r="H9" s="457" t="b">
        <v>0</v>
      </c>
      <c r="I9" s="457" t="b">
        <v>0</v>
      </c>
    </row>
    <row r="10" spans="1:11" ht="16">
      <c r="A10" s="496"/>
      <c r="B10" s="481"/>
      <c r="C10" s="481"/>
      <c r="D10" s="481"/>
      <c r="E10" s="481"/>
      <c r="F10" s="480"/>
      <c r="G10" s="457" t="b">
        <v>0</v>
      </c>
      <c r="H10" s="457" t="b">
        <v>0</v>
      </c>
      <c r="I10" s="457" t="b">
        <v>0</v>
      </c>
    </row>
    <row r="11" spans="1:11" ht="16">
      <c r="A11" s="464"/>
    </row>
    <row r="12" spans="1:11" ht="16">
      <c r="A12" s="475" t="s">
        <v>316</v>
      </c>
      <c r="G12" s="507" t="s">
        <v>315</v>
      </c>
      <c r="H12" s="461"/>
      <c r="I12" s="461"/>
    </row>
    <row r="13" spans="1:11" ht="16">
      <c r="A13" s="504" t="s">
        <v>314</v>
      </c>
      <c r="B13" s="503"/>
      <c r="C13" s="481"/>
      <c r="D13" s="481"/>
      <c r="E13" s="481"/>
      <c r="F13" s="480"/>
      <c r="G13" s="494"/>
      <c r="H13" s="481"/>
      <c r="I13" s="480"/>
      <c r="J13" s="506" t="s">
        <v>313</v>
      </c>
      <c r="K13" s="461"/>
    </row>
    <row r="14" spans="1:11" ht="16">
      <c r="A14" s="504" t="s">
        <v>312</v>
      </c>
      <c r="B14" s="503"/>
      <c r="C14" s="481"/>
      <c r="D14" s="481"/>
      <c r="E14" s="481"/>
      <c r="F14" s="480"/>
      <c r="G14" s="494"/>
      <c r="H14" s="481"/>
      <c r="I14" s="480"/>
    </row>
    <row r="15" spans="1:11" ht="16">
      <c r="A15" s="504" t="s">
        <v>311</v>
      </c>
      <c r="B15" s="503"/>
      <c r="C15" s="481"/>
      <c r="D15" s="481"/>
      <c r="E15" s="481"/>
      <c r="F15" s="480"/>
      <c r="G15" s="494"/>
      <c r="H15" s="481"/>
      <c r="I15" s="480"/>
      <c r="J15" s="505" t="s">
        <v>310</v>
      </c>
      <c r="K15" s="461"/>
    </row>
    <row r="16" spans="1:11" ht="16">
      <c r="A16" s="504" t="s">
        <v>309</v>
      </c>
      <c r="B16" s="503"/>
      <c r="C16" s="481"/>
      <c r="D16" s="481"/>
      <c r="E16" s="481"/>
      <c r="F16" s="480"/>
      <c r="G16" s="494"/>
      <c r="H16" s="481"/>
      <c r="I16" s="480"/>
      <c r="J16" s="461"/>
      <c r="K16" s="461"/>
    </row>
    <row r="17" spans="1:11" ht="16">
      <c r="A17" s="504" t="s">
        <v>308</v>
      </c>
      <c r="B17" s="503"/>
      <c r="C17" s="481"/>
      <c r="D17" s="481"/>
      <c r="E17" s="481"/>
      <c r="F17" s="480"/>
      <c r="G17" s="494"/>
      <c r="H17" s="481"/>
      <c r="I17" s="480"/>
      <c r="J17" s="461"/>
      <c r="K17" s="461"/>
    </row>
    <row r="18" spans="1:11" ht="16">
      <c r="A18" s="504" t="s">
        <v>307</v>
      </c>
      <c r="B18" s="503"/>
      <c r="C18" s="481"/>
      <c r="D18" s="481"/>
      <c r="E18" s="481"/>
      <c r="F18" s="480"/>
      <c r="G18" s="494"/>
      <c r="H18" s="481"/>
      <c r="I18" s="480"/>
    </row>
    <row r="19" spans="1:11" ht="16">
      <c r="A19" s="475"/>
    </row>
    <row r="20" spans="1:11" ht="17" thickBot="1">
      <c r="A20" s="499" t="s">
        <v>306</v>
      </c>
      <c r="B20" s="461"/>
      <c r="C20" s="461"/>
      <c r="D20" s="461"/>
      <c r="E20" s="461"/>
      <c r="F20" s="461"/>
      <c r="G20" s="502" t="s">
        <v>305</v>
      </c>
      <c r="H20" s="461"/>
      <c r="I20" s="461"/>
    </row>
    <row r="21" spans="1:11" ht="15.75" customHeight="1">
      <c r="A21" s="488"/>
      <c r="B21" s="471"/>
      <c r="C21" s="471"/>
      <c r="D21" s="471"/>
      <c r="E21" s="471"/>
      <c r="F21" s="471"/>
      <c r="G21" s="471"/>
      <c r="H21" s="471"/>
      <c r="I21" s="470"/>
    </row>
    <row r="22" spans="1:11" ht="15.75" customHeight="1" thickBot="1">
      <c r="A22" s="467"/>
      <c r="B22" s="466"/>
      <c r="C22" s="466"/>
      <c r="D22" s="466"/>
      <c r="E22" s="466"/>
      <c r="F22" s="466"/>
      <c r="G22" s="466"/>
      <c r="H22" s="466"/>
      <c r="I22" s="465"/>
    </row>
    <row r="23" spans="1:11" ht="16">
      <c r="A23" s="464"/>
      <c r="B23" s="464"/>
      <c r="C23" s="464"/>
      <c r="D23" s="464"/>
      <c r="E23" s="464"/>
    </row>
    <row r="24" spans="1:11" ht="17" thickBot="1">
      <c r="A24" s="499" t="s">
        <v>304</v>
      </c>
      <c r="B24" s="461"/>
      <c r="C24" s="461"/>
    </row>
    <row r="25" spans="1:11" ht="15.75" customHeight="1">
      <c r="A25" s="488"/>
      <c r="B25" s="471"/>
      <c r="C25" s="471"/>
      <c r="D25" s="471"/>
      <c r="E25" s="471"/>
      <c r="F25" s="471"/>
      <c r="G25" s="471"/>
      <c r="H25" s="471"/>
      <c r="I25" s="470"/>
    </row>
    <row r="26" spans="1:11" ht="15.75" customHeight="1" thickBot="1">
      <c r="A26" s="467"/>
      <c r="B26" s="466"/>
      <c r="C26" s="466"/>
      <c r="D26" s="466"/>
      <c r="E26" s="466"/>
      <c r="F26" s="466"/>
      <c r="G26" s="466"/>
      <c r="H26" s="466"/>
      <c r="I26" s="465"/>
    </row>
    <row r="27" spans="1:11" ht="16">
      <c r="A27" s="464"/>
    </row>
    <row r="28" spans="1:11" ht="16">
      <c r="A28" s="499" t="s">
        <v>303</v>
      </c>
      <c r="B28" s="461"/>
      <c r="C28" s="461"/>
    </row>
    <row r="29" spans="1:11" ht="15.75" customHeight="1">
      <c r="A29" s="500" t="s">
        <v>348</v>
      </c>
    </row>
    <row r="30" spans="1:11" ht="15.75" customHeight="1">
      <c r="A30" s="500" t="s">
        <v>347</v>
      </c>
    </row>
    <row r="31" spans="1:11" ht="15.75" customHeight="1">
      <c r="A31" s="500" t="s">
        <v>346</v>
      </c>
    </row>
    <row r="32" spans="1:11" ht="15.75" customHeight="1">
      <c r="A32" s="500" t="s">
        <v>345</v>
      </c>
    </row>
    <row r="33" spans="1:8" ht="15.75" customHeight="1">
      <c r="A33" s="500"/>
    </row>
    <row r="34" spans="1:8" ht="15.75" customHeight="1">
      <c r="A34" s="500"/>
    </row>
    <row r="35" spans="1:8" ht="16">
      <c r="A35" s="464"/>
    </row>
    <row r="36" spans="1:8" ht="16">
      <c r="A36" s="499" t="s">
        <v>294</v>
      </c>
      <c r="B36" s="461"/>
      <c r="C36" s="461"/>
    </row>
    <row r="37" spans="1:8" ht="16">
      <c r="A37" s="497" t="s">
        <v>293</v>
      </c>
      <c r="B37" s="481"/>
      <c r="C37" s="480"/>
      <c r="D37" s="498" t="s">
        <v>292</v>
      </c>
      <c r="E37" s="497" t="s">
        <v>291</v>
      </c>
      <c r="F37" s="480"/>
      <c r="G37" s="497" t="s">
        <v>290</v>
      </c>
      <c r="H37" s="480"/>
    </row>
    <row r="38" spans="1:8" ht="16">
      <c r="A38" s="496"/>
      <c r="B38" s="481"/>
      <c r="C38" s="480"/>
      <c r="D38" s="495"/>
      <c r="E38" s="494"/>
      <c r="F38" s="480"/>
      <c r="G38" s="494"/>
      <c r="H38" s="480"/>
    </row>
    <row r="39" spans="1:8" ht="16">
      <c r="A39" s="496"/>
      <c r="B39" s="481"/>
      <c r="C39" s="480"/>
      <c r="D39" s="495"/>
      <c r="E39" s="494"/>
      <c r="F39" s="480"/>
      <c r="G39" s="494"/>
      <c r="H39" s="480"/>
    </row>
    <row r="40" spans="1:8" ht="16">
      <c r="A40" s="496"/>
      <c r="B40" s="481"/>
      <c r="C40" s="480"/>
      <c r="D40" s="495"/>
      <c r="E40" s="494"/>
      <c r="F40" s="480"/>
      <c r="G40" s="494"/>
      <c r="H40" s="480"/>
    </row>
    <row r="41" spans="1:8" ht="16">
      <c r="A41" s="496"/>
      <c r="B41" s="481"/>
      <c r="C41" s="480"/>
      <c r="D41" s="495"/>
      <c r="E41" s="494"/>
      <c r="F41" s="480"/>
      <c r="G41" s="494"/>
      <c r="H41" s="480"/>
    </row>
    <row r="42" spans="1:8" ht="16">
      <c r="A42" s="464"/>
    </row>
    <row r="43" spans="1:8" ht="16">
      <c r="A43" s="464"/>
    </row>
    <row r="44" spans="1:8" ht="16">
      <c r="A44" s="464"/>
    </row>
    <row r="45" spans="1:8" ht="16">
      <c r="A45" s="464"/>
    </row>
    <row r="46" spans="1:8" ht="16">
      <c r="A46" s="464"/>
    </row>
    <row r="47" spans="1:8" ht="16">
      <c r="A47" s="464"/>
    </row>
    <row r="48" spans="1:8" ht="16">
      <c r="A48" s="464"/>
    </row>
    <row r="49" spans="1:1" ht="16">
      <c r="A49" s="464"/>
    </row>
    <row r="50" spans="1:1" ht="16">
      <c r="A50" s="464"/>
    </row>
    <row r="51" spans="1:1" ht="16">
      <c r="A51" s="464"/>
    </row>
    <row r="52" spans="1:1" ht="16">
      <c r="A52" s="464"/>
    </row>
    <row r="53" spans="1:1" ht="16">
      <c r="A53" s="464"/>
    </row>
    <row r="54" spans="1:1" ht="16">
      <c r="A54" s="464"/>
    </row>
    <row r="55" spans="1:1" ht="16">
      <c r="A55" s="464"/>
    </row>
    <row r="56" spans="1:1" ht="16">
      <c r="A56" s="464"/>
    </row>
    <row r="57" spans="1:1" ht="16">
      <c r="A57" s="464"/>
    </row>
    <row r="58" spans="1:1" ht="16">
      <c r="A58" s="464"/>
    </row>
    <row r="59" spans="1:1" ht="16">
      <c r="A59" s="464"/>
    </row>
    <row r="60" spans="1:1" ht="16">
      <c r="A60" s="464"/>
    </row>
    <row r="61" spans="1:1" ht="16">
      <c r="A61" s="464"/>
    </row>
    <row r="62" spans="1:1" ht="16">
      <c r="A62" s="464"/>
    </row>
    <row r="63" spans="1:1" ht="16">
      <c r="A63" s="464"/>
    </row>
    <row r="64" spans="1:1" ht="16">
      <c r="A64" s="464"/>
    </row>
    <row r="65" spans="1:1" ht="16">
      <c r="A65" s="464"/>
    </row>
    <row r="66" spans="1:1" ht="16">
      <c r="A66" s="464"/>
    </row>
    <row r="67" spans="1:1" ht="16">
      <c r="A67" s="464"/>
    </row>
    <row r="68" spans="1:1" ht="16">
      <c r="A68" s="464"/>
    </row>
    <row r="69" spans="1:1" ht="16">
      <c r="A69" s="464"/>
    </row>
    <row r="70" spans="1:1" ht="16">
      <c r="A70" s="464"/>
    </row>
    <row r="71" spans="1:1" ht="16">
      <c r="A71" s="464"/>
    </row>
    <row r="72" spans="1:1" ht="16">
      <c r="A72" s="464"/>
    </row>
    <row r="73" spans="1:1" ht="16">
      <c r="A73" s="464"/>
    </row>
    <row r="74" spans="1:1" ht="16">
      <c r="A74" s="464"/>
    </row>
    <row r="75" spans="1:1" ht="16">
      <c r="A75" s="464"/>
    </row>
    <row r="76" spans="1:1" ht="16">
      <c r="A76" s="464"/>
    </row>
    <row r="77" spans="1:1" ht="16">
      <c r="A77" s="464"/>
    </row>
    <row r="78" spans="1:1" ht="16">
      <c r="A78" s="464"/>
    </row>
    <row r="79" spans="1:1" ht="16">
      <c r="A79" s="464"/>
    </row>
    <row r="80" spans="1:1" ht="16">
      <c r="A80" s="464"/>
    </row>
    <row r="81" spans="1:1" ht="16">
      <c r="A81" s="464"/>
    </row>
    <row r="82" spans="1:1" ht="16">
      <c r="A82" s="464"/>
    </row>
    <row r="83" spans="1:1" ht="16">
      <c r="A83" s="464"/>
    </row>
    <row r="84" spans="1:1" ht="16">
      <c r="A84" s="464"/>
    </row>
    <row r="85" spans="1:1" ht="16">
      <c r="A85" s="464"/>
    </row>
    <row r="86" spans="1:1" ht="16">
      <c r="A86" s="464"/>
    </row>
    <row r="87" spans="1:1" ht="16">
      <c r="A87" s="464"/>
    </row>
    <row r="88" spans="1:1" ht="16">
      <c r="A88" s="464"/>
    </row>
    <row r="89" spans="1:1" ht="16">
      <c r="A89" s="464"/>
    </row>
    <row r="90" spans="1:1" ht="16">
      <c r="A90" s="464"/>
    </row>
    <row r="91" spans="1:1" ht="16">
      <c r="A91" s="464"/>
    </row>
    <row r="92" spans="1:1" ht="16">
      <c r="A92" s="464"/>
    </row>
    <row r="93" spans="1:1" ht="16">
      <c r="A93" s="464"/>
    </row>
    <row r="94" spans="1:1" ht="16">
      <c r="A94" s="464"/>
    </row>
    <row r="95" spans="1:1" ht="16">
      <c r="A95" s="464"/>
    </row>
    <row r="96" spans="1:1" ht="16">
      <c r="A96" s="464"/>
    </row>
    <row r="97" spans="1:1" ht="16">
      <c r="A97" s="464"/>
    </row>
    <row r="98" spans="1:1" ht="16">
      <c r="A98" s="464"/>
    </row>
    <row r="99" spans="1:1" ht="16">
      <c r="A99" s="464"/>
    </row>
    <row r="100" spans="1:1" ht="16">
      <c r="A100" s="464"/>
    </row>
    <row r="101" spans="1:1" ht="16">
      <c r="A101" s="464"/>
    </row>
    <row r="102" spans="1:1" ht="16">
      <c r="A102" s="464"/>
    </row>
    <row r="103" spans="1:1" ht="16">
      <c r="A103" s="464"/>
    </row>
    <row r="104" spans="1:1" ht="16">
      <c r="A104" s="464"/>
    </row>
    <row r="105" spans="1:1" ht="16">
      <c r="A105" s="464"/>
    </row>
    <row r="106" spans="1:1" ht="16">
      <c r="A106" s="464"/>
    </row>
    <row r="107" spans="1:1" ht="16">
      <c r="A107" s="464"/>
    </row>
    <row r="108" spans="1:1" ht="16">
      <c r="A108" s="464"/>
    </row>
    <row r="109" spans="1:1" ht="16">
      <c r="A109" s="464"/>
    </row>
    <row r="110" spans="1:1" ht="16">
      <c r="A110" s="464"/>
    </row>
    <row r="111" spans="1:1" ht="16">
      <c r="A111" s="464"/>
    </row>
    <row r="112" spans="1:1" ht="16">
      <c r="A112" s="464"/>
    </row>
    <row r="113" spans="1:1" ht="16">
      <c r="A113" s="464"/>
    </row>
    <row r="114" spans="1:1" ht="16">
      <c r="A114" s="464"/>
    </row>
    <row r="115" spans="1:1" ht="16">
      <c r="A115" s="464"/>
    </row>
    <row r="116" spans="1:1" ht="16">
      <c r="A116" s="464"/>
    </row>
    <row r="117" spans="1:1" ht="16">
      <c r="A117" s="464"/>
    </row>
    <row r="118" spans="1:1" ht="16">
      <c r="A118" s="464"/>
    </row>
    <row r="119" spans="1:1" ht="16">
      <c r="A119" s="464"/>
    </row>
    <row r="120" spans="1:1" ht="16">
      <c r="A120" s="464"/>
    </row>
    <row r="121" spans="1:1" ht="16">
      <c r="A121" s="464"/>
    </row>
    <row r="122" spans="1:1" ht="16">
      <c r="A122" s="464"/>
    </row>
    <row r="123" spans="1:1" ht="16">
      <c r="A123" s="464"/>
    </row>
    <row r="124" spans="1:1" ht="16">
      <c r="A124" s="464"/>
    </row>
    <row r="125" spans="1:1" ht="16">
      <c r="A125" s="464"/>
    </row>
    <row r="126" spans="1:1" ht="16">
      <c r="A126" s="464"/>
    </row>
    <row r="127" spans="1:1" ht="16">
      <c r="A127" s="464"/>
    </row>
    <row r="128" spans="1:1" ht="16">
      <c r="A128" s="464"/>
    </row>
    <row r="129" spans="1:1" ht="16">
      <c r="A129" s="464"/>
    </row>
    <row r="130" spans="1:1" ht="16">
      <c r="A130" s="464"/>
    </row>
    <row r="131" spans="1:1" ht="16">
      <c r="A131" s="464"/>
    </row>
    <row r="132" spans="1:1" ht="16">
      <c r="A132" s="464"/>
    </row>
    <row r="133" spans="1:1" ht="16">
      <c r="A133" s="464"/>
    </row>
    <row r="134" spans="1:1" ht="16">
      <c r="A134" s="464"/>
    </row>
    <row r="135" spans="1:1" ht="16">
      <c r="A135" s="464"/>
    </row>
    <row r="136" spans="1:1" ht="16">
      <c r="A136" s="464"/>
    </row>
    <row r="137" spans="1:1" ht="16">
      <c r="A137" s="464"/>
    </row>
    <row r="138" spans="1:1" ht="16">
      <c r="A138" s="464"/>
    </row>
    <row r="139" spans="1:1" ht="16">
      <c r="A139" s="464"/>
    </row>
    <row r="140" spans="1:1" ht="16">
      <c r="A140" s="464"/>
    </row>
    <row r="141" spans="1:1" ht="16">
      <c r="A141" s="464"/>
    </row>
    <row r="142" spans="1:1" ht="16">
      <c r="A142" s="464"/>
    </row>
    <row r="143" spans="1:1" ht="16">
      <c r="A143" s="464"/>
    </row>
    <row r="144" spans="1:1" ht="16">
      <c r="A144" s="464"/>
    </row>
    <row r="145" spans="1:1" ht="16">
      <c r="A145" s="464"/>
    </row>
    <row r="146" spans="1:1" ht="16">
      <c r="A146" s="464"/>
    </row>
    <row r="147" spans="1:1" ht="16">
      <c r="A147" s="464"/>
    </row>
    <row r="148" spans="1:1" ht="16">
      <c r="A148" s="464"/>
    </row>
    <row r="149" spans="1:1" ht="16">
      <c r="A149" s="464"/>
    </row>
    <row r="150" spans="1:1" ht="16">
      <c r="A150" s="464"/>
    </row>
    <row r="151" spans="1:1" ht="16">
      <c r="A151" s="464"/>
    </row>
    <row r="152" spans="1:1" ht="16">
      <c r="A152" s="464"/>
    </row>
    <row r="153" spans="1:1" ht="16">
      <c r="A153" s="464"/>
    </row>
    <row r="154" spans="1:1" ht="16">
      <c r="A154" s="464"/>
    </row>
    <row r="155" spans="1:1" ht="16">
      <c r="A155" s="464"/>
    </row>
    <row r="156" spans="1:1" ht="16">
      <c r="A156" s="464"/>
    </row>
    <row r="157" spans="1:1" ht="16">
      <c r="A157" s="464"/>
    </row>
    <row r="158" spans="1:1" ht="16">
      <c r="A158" s="464"/>
    </row>
    <row r="159" spans="1:1" ht="16">
      <c r="A159" s="464"/>
    </row>
    <row r="160" spans="1:1" ht="16">
      <c r="A160" s="464"/>
    </row>
    <row r="161" spans="1:1" ht="16">
      <c r="A161" s="464"/>
    </row>
    <row r="162" spans="1:1" ht="16">
      <c r="A162" s="464"/>
    </row>
    <row r="163" spans="1:1" ht="16">
      <c r="A163" s="464"/>
    </row>
    <row r="164" spans="1:1" ht="16">
      <c r="A164" s="464"/>
    </row>
    <row r="165" spans="1:1" ht="16">
      <c r="A165" s="464"/>
    </row>
    <row r="166" spans="1:1" ht="16">
      <c r="A166" s="464"/>
    </row>
    <row r="167" spans="1:1" ht="16">
      <c r="A167" s="464"/>
    </row>
    <row r="168" spans="1:1" ht="16">
      <c r="A168" s="464"/>
    </row>
    <row r="169" spans="1:1" ht="16">
      <c r="A169" s="464"/>
    </row>
    <row r="170" spans="1:1" ht="16">
      <c r="A170" s="464"/>
    </row>
    <row r="171" spans="1:1" ht="16">
      <c r="A171" s="464"/>
    </row>
    <row r="172" spans="1:1" ht="16">
      <c r="A172" s="464"/>
    </row>
    <row r="173" spans="1:1" ht="16">
      <c r="A173" s="464"/>
    </row>
    <row r="174" spans="1:1" ht="16">
      <c r="A174" s="464"/>
    </row>
    <row r="175" spans="1:1" ht="16">
      <c r="A175" s="464"/>
    </row>
    <row r="176" spans="1:1" ht="16">
      <c r="A176" s="464"/>
    </row>
    <row r="177" spans="1:1" ht="16">
      <c r="A177" s="464"/>
    </row>
    <row r="178" spans="1:1" ht="16">
      <c r="A178" s="464"/>
    </row>
    <row r="179" spans="1:1" ht="16">
      <c r="A179" s="464"/>
    </row>
    <row r="180" spans="1:1" ht="16">
      <c r="A180" s="464"/>
    </row>
    <row r="181" spans="1:1" ht="16">
      <c r="A181" s="464"/>
    </row>
    <row r="182" spans="1:1" ht="16">
      <c r="A182" s="464"/>
    </row>
    <row r="183" spans="1:1" ht="16">
      <c r="A183" s="464"/>
    </row>
    <row r="184" spans="1:1" ht="16">
      <c r="A184" s="464"/>
    </row>
    <row r="185" spans="1:1" ht="16">
      <c r="A185" s="464"/>
    </row>
    <row r="186" spans="1:1" ht="16">
      <c r="A186" s="464"/>
    </row>
    <row r="187" spans="1:1" ht="16">
      <c r="A187" s="464"/>
    </row>
    <row r="188" spans="1:1" ht="16">
      <c r="A188" s="464"/>
    </row>
    <row r="189" spans="1:1" ht="16">
      <c r="A189" s="464"/>
    </row>
    <row r="190" spans="1:1" ht="16">
      <c r="A190" s="464"/>
    </row>
    <row r="191" spans="1:1" ht="16">
      <c r="A191" s="464"/>
    </row>
    <row r="192" spans="1:1" ht="16">
      <c r="A192" s="464"/>
    </row>
    <row r="193" spans="1:1" ht="16">
      <c r="A193" s="464"/>
    </row>
    <row r="194" spans="1:1" ht="16">
      <c r="A194" s="464"/>
    </row>
    <row r="195" spans="1:1" ht="16">
      <c r="A195" s="464"/>
    </row>
    <row r="196" spans="1:1" ht="16">
      <c r="A196" s="464"/>
    </row>
    <row r="197" spans="1:1" ht="16">
      <c r="A197" s="464"/>
    </row>
    <row r="198" spans="1:1" ht="16">
      <c r="A198" s="464"/>
    </row>
    <row r="199" spans="1:1" ht="16">
      <c r="A199" s="464"/>
    </row>
    <row r="200" spans="1:1" ht="16">
      <c r="A200" s="464"/>
    </row>
    <row r="201" spans="1:1" ht="16">
      <c r="A201" s="464"/>
    </row>
    <row r="202" spans="1:1" ht="16">
      <c r="A202" s="464"/>
    </row>
    <row r="203" spans="1:1" ht="16">
      <c r="A203" s="464"/>
    </row>
    <row r="204" spans="1:1" ht="16">
      <c r="A204" s="464"/>
    </row>
    <row r="205" spans="1:1" ht="16">
      <c r="A205" s="464"/>
    </row>
    <row r="206" spans="1:1" ht="16">
      <c r="A206" s="464"/>
    </row>
    <row r="207" spans="1:1" ht="16">
      <c r="A207" s="464"/>
    </row>
    <row r="208" spans="1:1" ht="16">
      <c r="A208" s="464"/>
    </row>
    <row r="209" spans="1:1" ht="16">
      <c r="A209" s="464"/>
    </row>
    <row r="210" spans="1:1" ht="16">
      <c r="A210" s="464"/>
    </row>
    <row r="211" spans="1:1" ht="16">
      <c r="A211" s="464"/>
    </row>
    <row r="212" spans="1:1" ht="16">
      <c r="A212" s="464"/>
    </row>
    <row r="213" spans="1:1" ht="16">
      <c r="A213" s="464"/>
    </row>
    <row r="214" spans="1:1" ht="16">
      <c r="A214" s="464"/>
    </row>
    <row r="215" spans="1:1" ht="16">
      <c r="A215" s="464"/>
    </row>
    <row r="216" spans="1:1" ht="16">
      <c r="A216" s="464"/>
    </row>
    <row r="217" spans="1:1" ht="16">
      <c r="A217" s="464"/>
    </row>
    <row r="218" spans="1:1" ht="16">
      <c r="A218" s="464"/>
    </row>
    <row r="219" spans="1:1" ht="16">
      <c r="A219" s="464"/>
    </row>
    <row r="220" spans="1:1" ht="16">
      <c r="A220" s="464"/>
    </row>
    <row r="221" spans="1:1" ht="16">
      <c r="A221" s="464"/>
    </row>
    <row r="222" spans="1:1" ht="16">
      <c r="A222" s="464"/>
    </row>
    <row r="223" spans="1:1" ht="16">
      <c r="A223" s="464"/>
    </row>
    <row r="224" spans="1:1" ht="16">
      <c r="A224" s="464"/>
    </row>
    <row r="225" spans="1:1" ht="16">
      <c r="A225" s="464"/>
    </row>
    <row r="226" spans="1:1" ht="16">
      <c r="A226" s="464"/>
    </row>
    <row r="227" spans="1:1" ht="16">
      <c r="A227" s="464"/>
    </row>
    <row r="228" spans="1:1" ht="16">
      <c r="A228" s="464"/>
    </row>
    <row r="229" spans="1:1" ht="16">
      <c r="A229" s="464"/>
    </row>
    <row r="230" spans="1:1" ht="16">
      <c r="A230" s="464"/>
    </row>
    <row r="231" spans="1:1" ht="16">
      <c r="A231" s="464"/>
    </row>
    <row r="232" spans="1:1" ht="16">
      <c r="A232" s="464"/>
    </row>
    <row r="233" spans="1:1" ht="16">
      <c r="A233" s="464"/>
    </row>
    <row r="234" spans="1:1" ht="16">
      <c r="A234" s="464"/>
    </row>
    <row r="235" spans="1:1" ht="16">
      <c r="A235" s="464"/>
    </row>
    <row r="236" spans="1:1" ht="16">
      <c r="A236" s="464"/>
    </row>
    <row r="237" spans="1:1" ht="16">
      <c r="A237" s="464"/>
    </row>
    <row r="238" spans="1:1" ht="16">
      <c r="A238" s="464"/>
    </row>
    <row r="239" spans="1:1" ht="16">
      <c r="A239" s="464"/>
    </row>
    <row r="240" spans="1:1" ht="16">
      <c r="A240" s="464"/>
    </row>
    <row r="241" spans="1:1" ht="16">
      <c r="A241" s="464"/>
    </row>
    <row r="242" spans="1:1" ht="16">
      <c r="A242" s="464"/>
    </row>
    <row r="243" spans="1:1" ht="16">
      <c r="A243" s="464"/>
    </row>
    <row r="244" spans="1:1" ht="16">
      <c r="A244" s="464"/>
    </row>
    <row r="245" spans="1:1" ht="16">
      <c r="A245" s="464"/>
    </row>
    <row r="246" spans="1:1" ht="16">
      <c r="A246" s="464"/>
    </row>
    <row r="247" spans="1:1" ht="16">
      <c r="A247" s="464"/>
    </row>
    <row r="248" spans="1:1" ht="16">
      <c r="A248" s="464"/>
    </row>
    <row r="249" spans="1:1" ht="16">
      <c r="A249" s="464"/>
    </row>
    <row r="250" spans="1:1" ht="16">
      <c r="A250" s="464"/>
    </row>
    <row r="251" spans="1:1" ht="16">
      <c r="A251" s="464"/>
    </row>
    <row r="252" spans="1:1" ht="16">
      <c r="A252" s="464"/>
    </row>
    <row r="253" spans="1:1" ht="16">
      <c r="A253" s="464"/>
    </row>
    <row r="254" spans="1:1" ht="16">
      <c r="A254" s="464"/>
    </row>
    <row r="255" spans="1:1" ht="16">
      <c r="A255" s="464"/>
    </row>
    <row r="256" spans="1:1" ht="16">
      <c r="A256" s="464"/>
    </row>
    <row r="257" spans="1:1" ht="16">
      <c r="A257" s="464"/>
    </row>
    <row r="258" spans="1:1" ht="16">
      <c r="A258" s="464"/>
    </row>
    <row r="259" spans="1:1" ht="16">
      <c r="A259" s="464"/>
    </row>
    <row r="260" spans="1:1" ht="16">
      <c r="A260" s="464"/>
    </row>
    <row r="261" spans="1:1" ht="16">
      <c r="A261" s="464"/>
    </row>
    <row r="262" spans="1:1" ht="16">
      <c r="A262" s="464"/>
    </row>
    <row r="263" spans="1:1" ht="16">
      <c r="A263" s="464"/>
    </row>
    <row r="264" spans="1:1" ht="16">
      <c r="A264" s="464"/>
    </row>
    <row r="265" spans="1:1" ht="16">
      <c r="A265" s="464"/>
    </row>
    <row r="266" spans="1:1" ht="16">
      <c r="A266" s="464"/>
    </row>
    <row r="267" spans="1:1" ht="16">
      <c r="A267" s="464"/>
    </row>
    <row r="268" spans="1:1" ht="16">
      <c r="A268" s="464"/>
    </row>
    <row r="269" spans="1:1" ht="16">
      <c r="A269" s="464"/>
    </row>
    <row r="270" spans="1:1" ht="16">
      <c r="A270" s="464"/>
    </row>
    <row r="271" spans="1:1" ht="16">
      <c r="A271" s="464"/>
    </row>
    <row r="272" spans="1:1" ht="16">
      <c r="A272" s="464"/>
    </row>
    <row r="273" spans="1:1" ht="16">
      <c r="A273" s="464"/>
    </row>
    <row r="274" spans="1:1" ht="16">
      <c r="A274" s="464"/>
    </row>
    <row r="275" spans="1:1" ht="16">
      <c r="A275" s="464"/>
    </row>
    <row r="276" spans="1:1" ht="16">
      <c r="A276" s="464"/>
    </row>
    <row r="277" spans="1:1" ht="16">
      <c r="A277" s="464"/>
    </row>
    <row r="278" spans="1:1" ht="16">
      <c r="A278" s="464"/>
    </row>
    <row r="279" spans="1:1" ht="16">
      <c r="A279" s="464"/>
    </row>
    <row r="280" spans="1:1" ht="16">
      <c r="A280" s="464"/>
    </row>
    <row r="281" spans="1:1" ht="16">
      <c r="A281" s="464"/>
    </row>
    <row r="282" spans="1:1" ht="16">
      <c r="A282" s="464"/>
    </row>
    <row r="283" spans="1:1" ht="16">
      <c r="A283" s="464"/>
    </row>
    <row r="284" spans="1:1" ht="16">
      <c r="A284" s="464"/>
    </row>
    <row r="285" spans="1:1" ht="16">
      <c r="A285" s="464"/>
    </row>
    <row r="286" spans="1:1" ht="16">
      <c r="A286" s="464"/>
    </row>
    <row r="287" spans="1:1" ht="16">
      <c r="A287" s="464"/>
    </row>
    <row r="288" spans="1:1" ht="16">
      <c r="A288" s="464"/>
    </row>
    <row r="289" spans="1:1" ht="16">
      <c r="A289" s="464"/>
    </row>
    <row r="290" spans="1:1" ht="16">
      <c r="A290" s="464"/>
    </row>
    <row r="291" spans="1:1" ht="16">
      <c r="A291" s="464"/>
    </row>
    <row r="292" spans="1:1" ht="16">
      <c r="A292" s="464"/>
    </row>
    <row r="293" spans="1:1" ht="16">
      <c r="A293" s="464"/>
    </row>
    <row r="294" spans="1:1" ht="16">
      <c r="A294" s="464"/>
    </row>
    <row r="295" spans="1:1" ht="16">
      <c r="A295" s="464"/>
    </row>
    <row r="296" spans="1:1" ht="16">
      <c r="A296" s="464"/>
    </row>
    <row r="297" spans="1:1" ht="16">
      <c r="A297" s="464"/>
    </row>
    <row r="298" spans="1:1" ht="16">
      <c r="A298" s="464"/>
    </row>
    <row r="299" spans="1:1" ht="16">
      <c r="A299" s="464"/>
    </row>
    <row r="300" spans="1:1" ht="16">
      <c r="A300" s="464"/>
    </row>
    <row r="301" spans="1:1" ht="16">
      <c r="A301" s="464"/>
    </row>
    <row r="302" spans="1:1" ht="16">
      <c r="A302" s="464"/>
    </row>
    <row r="303" spans="1:1" ht="16">
      <c r="A303" s="464"/>
    </row>
    <row r="304" spans="1:1" ht="16">
      <c r="A304" s="464"/>
    </row>
    <row r="305" spans="1:1" ht="16">
      <c r="A305" s="464"/>
    </row>
    <row r="306" spans="1:1" ht="16">
      <c r="A306" s="464"/>
    </row>
    <row r="307" spans="1:1" ht="16">
      <c r="A307" s="464"/>
    </row>
    <row r="308" spans="1:1" ht="16">
      <c r="A308" s="464"/>
    </row>
    <row r="309" spans="1:1" ht="16">
      <c r="A309" s="464"/>
    </row>
    <row r="310" spans="1:1" ht="16">
      <c r="A310" s="464"/>
    </row>
    <row r="311" spans="1:1" ht="16">
      <c r="A311" s="464"/>
    </row>
    <row r="312" spans="1:1" ht="16">
      <c r="A312" s="464"/>
    </row>
    <row r="313" spans="1:1" ht="16">
      <c r="A313" s="464"/>
    </row>
    <row r="314" spans="1:1" ht="16">
      <c r="A314" s="464"/>
    </row>
    <row r="315" spans="1:1" ht="16">
      <c r="A315" s="464"/>
    </row>
    <row r="316" spans="1:1" ht="16">
      <c r="A316" s="464"/>
    </row>
    <row r="317" spans="1:1" ht="16">
      <c r="A317" s="464"/>
    </row>
    <row r="318" spans="1:1" ht="16">
      <c r="A318" s="464"/>
    </row>
    <row r="319" spans="1:1" ht="16">
      <c r="A319" s="464"/>
    </row>
    <row r="320" spans="1:1" ht="16">
      <c r="A320" s="464"/>
    </row>
    <row r="321" spans="1:1" ht="16">
      <c r="A321" s="464"/>
    </row>
    <row r="322" spans="1:1" ht="16">
      <c r="A322" s="464"/>
    </row>
    <row r="323" spans="1:1" ht="16">
      <c r="A323" s="464"/>
    </row>
    <row r="324" spans="1:1" ht="16">
      <c r="A324" s="464"/>
    </row>
    <row r="325" spans="1:1" ht="16">
      <c r="A325" s="464"/>
    </row>
    <row r="326" spans="1:1" ht="16">
      <c r="A326" s="464"/>
    </row>
    <row r="327" spans="1:1" ht="16">
      <c r="A327" s="464"/>
    </row>
    <row r="328" spans="1:1" ht="16">
      <c r="A328" s="464"/>
    </row>
    <row r="329" spans="1:1" ht="16">
      <c r="A329" s="464"/>
    </row>
    <row r="330" spans="1:1" ht="16">
      <c r="A330" s="464"/>
    </row>
    <row r="331" spans="1:1" ht="16">
      <c r="A331" s="464"/>
    </row>
    <row r="332" spans="1:1" ht="16">
      <c r="A332" s="464"/>
    </row>
    <row r="333" spans="1:1" ht="16">
      <c r="A333" s="464"/>
    </row>
    <row r="334" spans="1:1" ht="16">
      <c r="A334" s="464"/>
    </row>
    <row r="335" spans="1:1" ht="16">
      <c r="A335" s="464"/>
    </row>
    <row r="336" spans="1:1" ht="16">
      <c r="A336" s="464"/>
    </row>
    <row r="337" spans="1:1" ht="16">
      <c r="A337" s="464"/>
    </row>
    <row r="338" spans="1:1" ht="16">
      <c r="A338" s="464"/>
    </row>
    <row r="339" spans="1:1" ht="16">
      <c r="A339" s="464"/>
    </row>
    <row r="340" spans="1:1" ht="16">
      <c r="A340" s="464"/>
    </row>
    <row r="341" spans="1:1" ht="16">
      <c r="A341" s="464"/>
    </row>
    <row r="342" spans="1:1" ht="16">
      <c r="A342" s="464"/>
    </row>
    <row r="343" spans="1:1" ht="16">
      <c r="A343" s="464"/>
    </row>
    <row r="344" spans="1:1" ht="16">
      <c r="A344" s="464"/>
    </row>
    <row r="345" spans="1:1" ht="16">
      <c r="A345" s="464"/>
    </row>
    <row r="346" spans="1:1" ht="16">
      <c r="A346" s="464"/>
    </row>
    <row r="347" spans="1:1" ht="16">
      <c r="A347" s="464"/>
    </row>
    <row r="348" spans="1:1" ht="16">
      <c r="A348" s="464"/>
    </row>
    <row r="349" spans="1:1" ht="16">
      <c r="A349" s="464"/>
    </row>
    <row r="350" spans="1:1" ht="16">
      <c r="A350" s="464"/>
    </row>
    <row r="351" spans="1:1" ht="16">
      <c r="A351" s="464"/>
    </row>
    <row r="352" spans="1:1" ht="16">
      <c r="A352" s="464"/>
    </row>
    <row r="353" spans="1:1" ht="16">
      <c r="A353" s="464"/>
    </row>
    <row r="354" spans="1:1" ht="16">
      <c r="A354" s="464"/>
    </row>
    <row r="355" spans="1:1" ht="16">
      <c r="A355" s="464"/>
    </row>
    <row r="356" spans="1:1" ht="16">
      <c r="A356" s="464"/>
    </row>
    <row r="357" spans="1:1" ht="16">
      <c r="A357" s="464"/>
    </row>
    <row r="358" spans="1:1" ht="16">
      <c r="A358" s="464"/>
    </row>
    <row r="359" spans="1:1" ht="16">
      <c r="A359" s="464"/>
    </row>
    <row r="360" spans="1:1" ht="16">
      <c r="A360" s="464"/>
    </row>
    <row r="361" spans="1:1" ht="16">
      <c r="A361" s="464"/>
    </row>
    <row r="362" spans="1:1" ht="16">
      <c r="A362" s="464"/>
    </row>
    <row r="363" spans="1:1" ht="16">
      <c r="A363" s="464"/>
    </row>
    <row r="364" spans="1:1" ht="16">
      <c r="A364" s="464"/>
    </row>
    <row r="365" spans="1:1" ht="16">
      <c r="A365" s="464"/>
    </row>
    <row r="366" spans="1:1" ht="16">
      <c r="A366" s="464"/>
    </row>
    <row r="367" spans="1:1" ht="16">
      <c r="A367" s="464"/>
    </row>
    <row r="368" spans="1:1" ht="16">
      <c r="A368" s="464"/>
    </row>
    <row r="369" spans="1:1" ht="16">
      <c r="A369" s="464"/>
    </row>
    <row r="370" spans="1:1" ht="16">
      <c r="A370" s="464"/>
    </row>
    <row r="371" spans="1:1" ht="16">
      <c r="A371" s="464"/>
    </row>
    <row r="372" spans="1:1" ht="16">
      <c r="A372" s="464"/>
    </row>
    <row r="373" spans="1:1" ht="16">
      <c r="A373" s="464"/>
    </row>
    <row r="374" spans="1:1" ht="16">
      <c r="A374" s="464"/>
    </row>
    <row r="375" spans="1:1" ht="16">
      <c r="A375" s="464"/>
    </row>
    <row r="376" spans="1:1" ht="16">
      <c r="A376" s="464"/>
    </row>
    <row r="377" spans="1:1" ht="16">
      <c r="A377" s="464"/>
    </row>
    <row r="378" spans="1:1" ht="16">
      <c r="A378" s="464"/>
    </row>
    <row r="379" spans="1:1" ht="16">
      <c r="A379" s="464"/>
    </row>
    <row r="380" spans="1:1" ht="16">
      <c r="A380" s="464"/>
    </row>
    <row r="381" spans="1:1" ht="16">
      <c r="A381" s="464"/>
    </row>
    <row r="382" spans="1:1" ht="16">
      <c r="A382" s="464"/>
    </row>
    <row r="383" spans="1:1" ht="16">
      <c r="A383" s="464"/>
    </row>
    <row r="384" spans="1:1" ht="16">
      <c r="A384" s="464"/>
    </row>
    <row r="385" spans="1:1" ht="16">
      <c r="A385" s="464"/>
    </row>
    <row r="386" spans="1:1" ht="16">
      <c r="A386" s="464"/>
    </row>
    <row r="387" spans="1:1" ht="16">
      <c r="A387" s="464"/>
    </row>
    <row r="388" spans="1:1" ht="16">
      <c r="A388" s="464"/>
    </row>
    <row r="389" spans="1:1" ht="16">
      <c r="A389" s="464"/>
    </row>
    <row r="390" spans="1:1" ht="16">
      <c r="A390" s="464"/>
    </row>
    <row r="391" spans="1:1" ht="16">
      <c r="A391" s="464"/>
    </row>
    <row r="392" spans="1:1" ht="16">
      <c r="A392" s="464"/>
    </row>
    <row r="393" spans="1:1" ht="16">
      <c r="A393" s="464"/>
    </row>
    <row r="394" spans="1:1" ht="16">
      <c r="A394" s="464"/>
    </row>
    <row r="395" spans="1:1" ht="16">
      <c r="A395" s="464"/>
    </row>
    <row r="396" spans="1:1" ht="16">
      <c r="A396" s="464"/>
    </row>
    <row r="397" spans="1:1" ht="16">
      <c r="A397" s="464"/>
    </row>
    <row r="398" spans="1:1" ht="16">
      <c r="A398" s="464"/>
    </row>
    <row r="399" spans="1:1" ht="16">
      <c r="A399" s="464"/>
    </row>
    <row r="400" spans="1:1" ht="16">
      <c r="A400" s="464"/>
    </row>
    <row r="401" spans="1:1" ht="16">
      <c r="A401" s="464"/>
    </row>
    <row r="402" spans="1:1" ht="16">
      <c r="A402" s="464"/>
    </row>
    <row r="403" spans="1:1" ht="16">
      <c r="A403" s="464"/>
    </row>
    <row r="404" spans="1:1" ht="16">
      <c r="A404" s="464"/>
    </row>
    <row r="405" spans="1:1" ht="16">
      <c r="A405" s="464"/>
    </row>
    <row r="406" spans="1:1" ht="16">
      <c r="A406" s="464"/>
    </row>
    <row r="407" spans="1:1" ht="16">
      <c r="A407" s="464"/>
    </row>
    <row r="408" spans="1:1" ht="16">
      <c r="A408" s="464"/>
    </row>
    <row r="409" spans="1:1" ht="16">
      <c r="A409" s="464"/>
    </row>
    <row r="410" spans="1:1" ht="16">
      <c r="A410" s="464"/>
    </row>
    <row r="411" spans="1:1" ht="16">
      <c r="A411" s="464"/>
    </row>
    <row r="412" spans="1:1" ht="16">
      <c r="A412" s="464"/>
    </row>
    <row r="413" spans="1:1" ht="16">
      <c r="A413" s="464"/>
    </row>
    <row r="414" spans="1:1" ht="16">
      <c r="A414" s="464"/>
    </row>
    <row r="415" spans="1:1" ht="16">
      <c r="A415" s="464"/>
    </row>
    <row r="416" spans="1:1" ht="16">
      <c r="A416" s="464"/>
    </row>
    <row r="417" spans="1:1" ht="16">
      <c r="A417" s="464"/>
    </row>
    <row r="418" spans="1:1" ht="16">
      <c r="A418" s="464"/>
    </row>
    <row r="419" spans="1:1" ht="16">
      <c r="A419" s="464"/>
    </row>
    <row r="420" spans="1:1" ht="16">
      <c r="A420" s="464"/>
    </row>
    <row r="421" spans="1:1" ht="16">
      <c r="A421" s="464"/>
    </row>
    <row r="422" spans="1:1" ht="16">
      <c r="A422" s="464"/>
    </row>
    <row r="423" spans="1:1" ht="16">
      <c r="A423" s="464"/>
    </row>
    <row r="424" spans="1:1" ht="16">
      <c r="A424" s="464"/>
    </row>
    <row r="425" spans="1:1" ht="16">
      <c r="A425" s="464"/>
    </row>
    <row r="426" spans="1:1" ht="16">
      <c r="A426" s="464"/>
    </row>
    <row r="427" spans="1:1" ht="16">
      <c r="A427" s="464"/>
    </row>
    <row r="428" spans="1:1" ht="16">
      <c r="A428" s="464"/>
    </row>
    <row r="429" spans="1:1" ht="16">
      <c r="A429" s="464"/>
    </row>
    <row r="430" spans="1:1" ht="16">
      <c r="A430" s="464"/>
    </row>
    <row r="431" spans="1:1" ht="16">
      <c r="A431" s="464"/>
    </row>
    <row r="432" spans="1:1" ht="16">
      <c r="A432" s="464"/>
    </row>
    <row r="433" spans="1:1" ht="16">
      <c r="A433" s="464"/>
    </row>
    <row r="434" spans="1:1" ht="16">
      <c r="A434" s="464"/>
    </row>
    <row r="435" spans="1:1" ht="16">
      <c r="A435" s="464"/>
    </row>
    <row r="436" spans="1:1" ht="16">
      <c r="A436" s="464"/>
    </row>
    <row r="437" spans="1:1" ht="16">
      <c r="A437" s="464"/>
    </row>
    <row r="438" spans="1:1" ht="16">
      <c r="A438" s="464"/>
    </row>
    <row r="439" spans="1:1" ht="16">
      <c r="A439" s="464"/>
    </row>
    <row r="440" spans="1:1" ht="16">
      <c r="A440" s="464"/>
    </row>
    <row r="441" spans="1:1" ht="16">
      <c r="A441" s="464"/>
    </row>
    <row r="442" spans="1:1" ht="16">
      <c r="A442" s="464"/>
    </row>
    <row r="443" spans="1:1" ht="16">
      <c r="A443" s="464"/>
    </row>
    <row r="444" spans="1:1" ht="16">
      <c r="A444" s="464"/>
    </row>
    <row r="445" spans="1:1" ht="16">
      <c r="A445" s="464"/>
    </row>
    <row r="446" spans="1:1" ht="16">
      <c r="A446" s="464"/>
    </row>
    <row r="447" spans="1:1" ht="16">
      <c r="A447" s="464"/>
    </row>
    <row r="448" spans="1:1" ht="16">
      <c r="A448" s="464"/>
    </row>
    <row r="449" spans="1:1" ht="16">
      <c r="A449" s="464"/>
    </row>
    <row r="450" spans="1:1" ht="16">
      <c r="A450" s="464"/>
    </row>
    <row r="451" spans="1:1" ht="16">
      <c r="A451" s="464"/>
    </row>
    <row r="452" spans="1:1" ht="16">
      <c r="A452" s="464"/>
    </row>
    <row r="453" spans="1:1" ht="16">
      <c r="A453" s="464"/>
    </row>
    <row r="454" spans="1:1" ht="16">
      <c r="A454" s="464"/>
    </row>
    <row r="455" spans="1:1" ht="16">
      <c r="A455" s="464"/>
    </row>
    <row r="456" spans="1:1" ht="16">
      <c r="A456" s="464"/>
    </row>
    <row r="457" spans="1:1" ht="16">
      <c r="A457" s="464"/>
    </row>
    <row r="458" spans="1:1" ht="16">
      <c r="A458" s="464"/>
    </row>
    <row r="459" spans="1:1" ht="16">
      <c r="A459" s="464"/>
    </row>
    <row r="460" spans="1:1" ht="16">
      <c r="A460" s="464"/>
    </row>
    <row r="461" spans="1:1" ht="16">
      <c r="A461" s="464"/>
    </row>
    <row r="462" spans="1:1" ht="16">
      <c r="A462" s="464"/>
    </row>
    <row r="463" spans="1:1" ht="16">
      <c r="A463" s="464"/>
    </row>
    <row r="464" spans="1:1" ht="16">
      <c r="A464" s="464"/>
    </row>
    <row r="465" spans="1:1" ht="16">
      <c r="A465" s="464"/>
    </row>
    <row r="466" spans="1:1" ht="16">
      <c r="A466" s="464"/>
    </row>
    <row r="467" spans="1:1" ht="16">
      <c r="A467" s="464"/>
    </row>
    <row r="468" spans="1:1" ht="16">
      <c r="A468" s="464"/>
    </row>
    <row r="469" spans="1:1" ht="16">
      <c r="A469" s="464"/>
    </row>
    <row r="470" spans="1:1" ht="16">
      <c r="A470" s="464"/>
    </row>
    <row r="471" spans="1:1" ht="16">
      <c r="A471" s="464"/>
    </row>
    <row r="472" spans="1:1" ht="16">
      <c r="A472" s="464"/>
    </row>
    <row r="473" spans="1:1" ht="16">
      <c r="A473" s="464"/>
    </row>
    <row r="474" spans="1:1" ht="16">
      <c r="A474" s="464"/>
    </row>
    <row r="475" spans="1:1" ht="16">
      <c r="A475" s="464"/>
    </row>
    <row r="476" spans="1:1" ht="16">
      <c r="A476" s="464"/>
    </row>
    <row r="477" spans="1:1" ht="16">
      <c r="A477" s="464"/>
    </row>
    <row r="478" spans="1:1" ht="16">
      <c r="A478" s="464"/>
    </row>
    <row r="479" spans="1:1" ht="16">
      <c r="A479" s="464"/>
    </row>
    <row r="480" spans="1:1" ht="16">
      <c r="A480" s="464"/>
    </row>
    <row r="481" spans="1:1" ht="16">
      <c r="A481" s="464"/>
    </row>
    <row r="482" spans="1:1" ht="16">
      <c r="A482" s="464"/>
    </row>
    <row r="483" spans="1:1" ht="16">
      <c r="A483" s="464"/>
    </row>
    <row r="484" spans="1:1" ht="16">
      <c r="A484" s="464"/>
    </row>
    <row r="485" spans="1:1" ht="16">
      <c r="A485" s="464"/>
    </row>
    <row r="486" spans="1:1" ht="16">
      <c r="A486" s="464"/>
    </row>
    <row r="487" spans="1:1" ht="16">
      <c r="A487" s="464"/>
    </row>
    <row r="488" spans="1:1" ht="16">
      <c r="A488" s="464"/>
    </row>
    <row r="489" spans="1:1" ht="16">
      <c r="A489" s="464"/>
    </row>
    <row r="490" spans="1:1" ht="16">
      <c r="A490" s="464"/>
    </row>
    <row r="491" spans="1:1" ht="16">
      <c r="A491" s="464"/>
    </row>
    <row r="492" spans="1:1" ht="16">
      <c r="A492" s="464"/>
    </row>
    <row r="493" spans="1:1" ht="16">
      <c r="A493" s="464"/>
    </row>
    <row r="494" spans="1:1" ht="16">
      <c r="A494" s="464"/>
    </row>
    <row r="495" spans="1:1" ht="16">
      <c r="A495" s="464"/>
    </row>
    <row r="496" spans="1:1" ht="16">
      <c r="A496" s="464"/>
    </row>
    <row r="497" spans="1:1" ht="16">
      <c r="A497" s="464"/>
    </row>
    <row r="498" spans="1:1" ht="16">
      <c r="A498" s="464"/>
    </row>
    <row r="499" spans="1:1" ht="16">
      <c r="A499" s="464"/>
    </row>
    <row r="500" spans="1:1" ht="16">
      <c r="A500" s="464"/>
    </row>
    <row r="501" spans="1:1" ht="16">
      <c r="A501" s="464"/>
    </row>
    <row r="502" spans="1:1" ht="16">
      <c r="A502" s="464"/>
    </row>
    <row r="503" spans="1:1" ht="16">
      <c r="A503" s="464"/>
    </row>
    <row r="504" spans="1:1" ht="16">
      <c r="A504" s="464"/>
    </row>
    <row r="505" spans="1:1" ht="16">
      <c r="A505" s="464"/>
    </row>
    <row r="506" spans="1:1" ht="16">
      <c r="A506" s="464"/>
    </row>
    <row r="507" spans="1:1" ht="16">
      <c r="A507" s="464"/>
    </row>
    <row r="508" spans="1:1" ht="16">
      <c r="A508" s="464"/>
    </row>
    <row r="509" spans="1:1" ht="16">
      <c r="A509" s="464"/>
    </row>
    <row r="510" spans="1:1" ht="16">
      <c r="A510" s="464"/>
    </row>
    <row r="511" spans="1:1" ht="16">
      <c r="A511" s="464"/>
    </row>
    <row r="512" spans="1:1" ht="16">
      <c r="A512" s="464"/>
    </row>
    <row r="513" spans="1:1" ht="16">
      <c r="A513" s="464"/>
    </row>
    <row r="514" spans="1:1" ht="16">
      <c r="A514" s="464"/>
    </row>
    <row r="515" spans="1:1" ht="16">
      <c r="A515" s="464"/>
    </row>
    <row r="516" spans="1:1" ht="16">
      <c r="A516" s="464"/>
    </row>
    <row r="517" spans="1:1" ht="16">
      <c r="A517" s="464"/>
    </row>
    <row r="518" spans="1:1" ht="16">
      <c r="A518" s="464"/>
    </row>
    <row r="519" spans="1:1" ht="16">
      <c r="A519" s="464"/>
    </row>
    <row r="520" spans="1:1" ht="16">
      <c r="A520" s="464"/>
    </row>
    <row r="521" spans="1:1" ht="16">
      <c r="A521" s="464"/>
    </row>
    <row r="522" spans="1:1" ht="16">
      <c r="A522" s="464"/>
    </row>
    <row r="523" spans="1:1" ht="16">
      <c r="A523" s="464"/>
    </row>
    <row r="524" spans="1:1" ht="16">
      <c r="A524" s="464"/>
    </row>
    <row r="525" spans="1:1" ht="16">
      <c r="A525" s="464"/>
    </row>
    <row r="526" spans="1:1" ht="16">
      <c r="A526" s="464"/>
    </row>
    <row r="527" spans="1:1" ht="16">
      <c r="A527" s="464"/>
    </row>
    <row r="528" spans="1:1" ht="16">
      <c r="A528" s="464"/>
    </row>
    <row r="529" spans="1:1" ht="16">
      <c r="A529" s="464"/>
    </row>
    <row r="530" spans="1:1" ht="16">
      <c r="A530" s="464"/>
    </row>
    <row r="531" spans="1:1" ht="16">
      <c r="A531" s="464"/>
    </row>
    <row r="532" spans="1:1" ht="16">
      <c r="A532" s="464"/>
    </row>
    <row r="533" spans="1:1" ht="16">
      <c r="A533" s="464"/>
    </row>
    <row r="534" spans="1:1" ht="16">
      <c r="A534" s="464"/>
    </row>
    <row r="535" spans="1:1" ht="16">
      <c r="A535" s="464"/>
    </row>
    <row r="536" spans="1:1" ht="16">
      <c r="A536" s="464"/>
    </row>
    <row r="537" spans="1:1" ht="16">
      <c r="A537" s="464"/>
    </row>
    <row r="538" spans="1:1" ht="16">
      <c r="A538" s="464"/>
    </row>
    <row r="539" spans="1:1" ht="16">
      <c r="A539" s="464"/>
    </row>
    <row r="540" spans="1:1" ht="16">
      <c r="A540" s="464"/>
    </row>
    <row r="541" spans="1:1" ht="16">
      <c r="A541" s="464"/>
    </row>
    <row r="542" spans="1:1" ht="16">
      <c r="A542" s="464"/>
    </row>
    <row r="543" spans="1:1" ht="16">
      <c r="A543" s="464"/>
    </row>
    <row r="544" spans="1:1" ht="16">
      <c r="A544" s="464"/>
    </row>
    <row r="545" spans="1:1" ht="16">
      <c r="A545" s="464"/>
    </row>
    <row r="546" spans="1:1" ht="16">
      <c r="A546" s="464"/>
    </row>
    <row r="547" spans="1:1" ht="16">
      <c r="A547" s="464"/>
    </row>
    <row r="548" spans="1:1" ht="16">
      <c r="A548" s="464"/>
    </row>
    <row r="549" spans="1:1" ht="16">
      <c r="A549" s="464"/>
    </row>
    <row r="550" spans="1:1" ht="16">
      <c r="A550" s="464"/>
    </row>
    <row r="551" spans="1:1" ht="16">
      <c r="A551" s="464"/>
    </row>
    <row r="552" spans="1:1" ht="16">
      <c r="A552" s="464"/>
    </row>
    <row r="553" spans="1:1" ht="16">
      <c r="A553" s="464"/>
    </row>
    <row r="554" spans="1:1" ht="16">
      <c r="A554" s="464"/>
    </row>
    <row r="555" spans="1:1" ht="16">
      <c r="A555" s="464"/>
    </row>
    <row r="556" spans="1:1" ht="16">
      <c r="A556" s="464"/>
    </row>
    <row r="557" spans="1:1" ht="16">
      <c r="A557" s="464"/>
    </row>
    <row r="558" spans="1:1" ht="16">
      <c r="A558" s="464"/>
    </row>
    <row r="559" spans="1:1" ht="16">
      <c r="A559" s="464"/>
    </row>
    <row r="560" spans="1:1" ht="16">
      <c r="A560" s="464"/>
    </row>
    <row r="561" spans="1:1" ht="16">
      <c r="A561" s="464"/>
    </row>
    <row r="562" spans="1:1" ht="16">
      <c r="A562" s="464"/>
    </row>
    <row r="563" spans="1:1" ht="16">
      <c r="A563" s="464"/>
    </row>
    <row r="564" spans="1:1" ht="16">
      <c r="A564" s="464"/>
    </row>
    <row r="565" spans="1:1" ht="16">
      <c r="A565" s="464"/>
    </row>
    <row r="566" spans="1:1" ht="16">
      <c r="A566" s="464"/>
    </row>
    <row r="567" spans="1:1" ht="16">
      <c r="A567" s="464"/>
    </row>
    <row r="568" spans="1:1" ht="16">
      <c r="A568" s="464"/>
    </row>
    <row r="569" spans="1:1" ht="16">
      <c r="A569" s="464"/>
    </row>
    <row r="570" spans="1:1" ht="16">
      <c r="A570" s="464"/>
    </row>
    <row r="571" spans="1:1" ht="16">
      <c r="A571" s="464"/>
    </row>
    <row r="572" spans="1:1" ht="16">
      <c r="A572" s="464"/>
    </row>
    <row r="573" spans="1:1" ht="16">
      <c r="A573" s="464"/>
    </row>
    <row r="574" spans="1:1" ht="16">
      <c r="A574" s="464"/>
    </row>
    <row r="575" spans="1:1" ht="16">
      <c r="A575" s="464"/>
    </row>
    <row r="576" spans="1:1" ht="16">
      <c r="A576" s="464"/>
    </row>
    <row r="577" spans="1:1" ht="16">
      <c r="A577" s="464"/>
    </row>
    <row r="578" spans="1:1" ht="16">
      <c r="A578" s="464"/>
    </row>
    <row r="579" spans="1:1" ht="16">
      <c r="A579" s="464"/>
    </row>
    <row r="580" spans="1:1" ht="16">
      <c r="A580" s="464"/>
    </row>
    <row r="581" spans="1:1" ht="16">
      <c r="A581" s="464"/>
    </row>
    <row r="582" spans="1:1" ht="16">
      <c r="A582" s="464"/>
    </row>
    <row r="583" spans="1:1" ht="16">
      <c r="A583" s="464"/>
    </row>
    <row r="584" spans="1:1" ht="16">
      <c r="A584" s="464"/>
    </row>
    <row r="585" spans="1:1" ht="16">
      <c r="A585" s="464"/>
    </row>
    <row r="586" spans="1:1" ht="16">
      <c r="A586" s="464"/>
    </row>
    <row r="587" spans="1:1" ht="16">
      <c r="A587" s="464"/>
    </row>
    <row r="588" spans="1:1" ht="16">
      <c r="A588" s="464"/>
    </row>
    <row r="589" spans="1:1" ht="16">
      <c r="A589" s="464"/>
    </row>
    <row r="590" spans="1:1" ht="16">
      <c r="A590" s="464"/>
    </row>
    <row r="591" spans="1:1" ht="16">
      <c r="A591" s="464"/>
    </row>
    <row r="592" spans="1:1" ht="16">
      <c r="A592" s="464"/>
    </row>
    <row r="593" spans="1:1" ht="16">
      <c r="A593" s="464"/>
    </row>
    <row r="594" spans="1:1" ht="16">
      <c r="A594" s="464"/>
    </row>
    <row r="595" spans="1:1" ht="16">
      <c r="A595" s="464"/>
    </row>
    <row r="596" spans="1:1" ht="16">
      <c r="A596" s="464"/>
    </row>
    <row r="597" spans="1:1" ht="16">
      <c r="A597" s="464"/>
    </row>
    <row r="598" spans="1:1" ht="16">
      <c r="A598" s="464"/>
    </row>
    <row r="599" spans="1:1" ht="16">
      <c r="A599" s="464"/>
    </row>
    <row r="600" spans="1:1" ht="16">
      <c r="A600" s="464"/>
    </row>
    <row r="601" spans="1:1" ht="16">
      <c r="A601" s="464"/>
    </row>
    <row r="602" spans="1:1" ht="16">
      <c r="A602" s="464"/>
    </row>
    <row r="603" spans="1:1" ht="16">
      <c r="A603" s="464"/>
    </row>
    <row r="604" spans="1:1" ht="16">
      <c r="A604" s="464"/>
    </row>
    <row r="605" spans="1:1" ht="16">
      <c r="A605" s="464"/>
    </row>
    <row r="606" spans="1:1" ht="16">
      <c r="A606" s="464"/>
    </row>
    <row r="607" spans="1:1" ht="16">
      <c r="A607" s="464"/>
    </row>
    <row r="608" spans="1:1" ht="16">
      <c r="A608" s="464"/>
    </row>
    <row r="609" spans="1:1" ht="16">
      <c r="A609" s="464"/>
    </row>
    <row r="610" spans="1:1" ht="16">
      <c r="A610" s="464"/>
    </row>
    <row r="611" spans="1:1" ht="16">
      <c r="A611" s="464"/>
    </row>
    <row r="612" spans="1:1" ht="16">
      <c r="A612" s="464"/>
    </row>
    <row r="613" spans="1:1" ht="16">
      <c r="A613" s="464"/>
    </row>
    <row r="614" spans="1:1" ht="16">
      <c r="A614" s="464"/>
    </row>
    <row r="615" spans="1:1" ht="16">
      <c r="A615" s="464"/>
    </row>
    <row r="616" spans="1:1" ht="16">
      <c r="A616" s="464"/>
    </row>
    <row r="617" spans="1:1" ht="16">
      <c r="A617" s="464"/>
    </row>
    <row r="618" spans="1:1" ht="16">
      <c r="A618" s="464"/>
    </row>
    <row r="619" spans="1:1" ht="16">
      <c r="A619" s="464"/>
    </row>
    <row r="620" spans="1:1" ht="16">
      <c r="A620" s="464"/>
    </row>
    <row r="621" spans="1:1" ht="16">
      <c r="A621" s="464"/>
    </row>
    <row r="622" spans="1:1" ht="16">
      <c r="A622" s="464"/>
    </row>
    <row r="623" spans="1:1" ht="16">
      <c r="A623" s="464"/>
    </row>
    <row r="624" spans="1:1" ht="16">
      <c r="A624" s="464"/>
    </row>
    <row r="625" spans="1:1" ht="16">
      <c r="A625" s="464"/>
    </row>
    <row r="626" spans="1:1" ht="16">
      <c r="A626" s="464"/>
    </row>
    <row r="627" spans="1:1" ht="16">
      <c r="A627" s="464"/>
    </row>
    <row r="628" spans="1:1" ht="16">
      <c r="A628" s="464"/>
    </row>
    <row r="629" spans="1:1" ht="16">
      <c r="A629" s="464"/>
    </row>
    <row r="630" spans="1:1" ht="16">
      <c r="A630" s="464"/>
    </row>
    <row r="631" spans="1:1" ht="16">
      <c r="A631" s="464"/>
    </row>
    <row r="632" spans="1:1" ht="16">
      <c r="A632" s="464"/>
    </row>
    <row r="633" spans="1:1" ht="16">
      <c r="A633" s="464"/>
    </row>
    <row r="634" spans="1:1" ht="16">
      <c r="A634" s="464"/>
    </row>
    <row r="635" spans="1:1" ht="16">
      <c r="A635" s="464"/>
    </row>
    <row r="636" spans="1:1" ht="16">
      <c r="A636" s="464"/>
    </row>
    <row r="637" spans="1:1" ht="16">
      <c r="A637" s="464"/>
    </row>
    <row r="638" spans="1:1" ht="16">
      <c r="A638" s="464"/>
    </row>
    <row r="639" spans="1:1" ht="16">
      <c r="A639" s="464"/>
    </row>
    <row r="640" spans="1:1" ht="16">
      <c r="A640" s="464"/>
    </row>
    <row r="641" spans="1:1" ht="16">
      <c r="A641" s="464"/>
    </row>
    <row r="642" spans="1:1" ht="16">
      <c r="A642" s="464"/>
    </row>
    <row r="643" spans="1:1" ht="16">
      <c r="A643" s="464"/>
    </row>
    <row r="644" spans="1:1" ht="16">
      <c r="A644" s="464"/>
    </row>
    <row r="645" spans="1:1" ht="16">
      <c r="A645" s="464"/>
    </row>
    <row r="646" spans="1:1" ht="16">
      <c r="A646" s="464"/>
    </row>
    <row r="647" spans="1:1" ht="16">
      <c r="A647" s="464"/>
    </row>
    <row r="648" spans="1:1" ht="16">
      <c r="A648" s="464"/>
    </row>
    <row r="649" spans="1:1" ht="16">
      <c r="A649" s="464"/>
    </row>
    <row r="650" spans="1:1" ht="16">
      <c r="A650" s="464"/>
    </row>
    <row r="651" spans="1:1" ht="16">
      <c r="A651" s="464"/>
    </row>
    <row r="652" spans="1:1" ht="16">
      <c r="A652" s="464"/>
    </row>
    <row r="653" spans="1:1" ht="16">
      <c r="A653" s="464"/>
    </row>
    <row r="654" spans="1:1" ht="16">
      <c r="A654" s="464"/>
    </row>
    <row r="655" spans="1:1" ht="16">
      <c r="A655" s="464"/>
    </row>
    <row r="656" spans="1:1" ht="16">
      <c r="A656" s="464"/>
    </row>
    <row r="657" spans="1:1" ht="16">
      <c r="A657" s="464"/>
    </row>
    <row r="658" spans="1:1" ht="16">
      <c r="A658" s="464"/>
    </row>
    <row r="659" spans="1:1" ht="16">
      <c r="A659" s="464"/>
    </row>
    <row r="660" spans="1:1" ht="16">
      <c r="A660" s="464"/>
    </row>
    <row r="661" spans="1:1" ht="16">
      <c r="A661" s="464"/>
    </row>
    <row r="662" spans="1:1" ht="16">
      <c r="A662" s="464"/>
    </row>
    <row r="663" spans="1:1" ht="16">
      <c r="A663" s="464"/>
    </row>
    <row r="664" spans="1:1" ht="16">
      <c r="A664" s="464"/>
    </row>
    <row r="665" spans="1:1" ht="16">
      <c r="A665" s="464"/>
    </row>
    <row r="666" spans="1:1" ht="16">
      <c r="A666" s="464"/>
    </row>
    <row r="667" spans="1:1" ht="16">
      <c r="A667" s="464"/>
    </row>
    <row r="668" spans="1:1" ht="16">
      <c r="A668" s="464"/>
    </row>
    <row r="669" spans="1:1" ht="16">
      <c r="A669" s="464"/>
    </row>
    <row r="670" spans="1:1" ht="16">
      <c r="A670" s="464"/>
    </row>
    <row r="671" spans="1:1" ht="16">
      <c r="A671" s="464"/>
    </row>
    <row r="672" spans="1:1" ht="16">
      <c r="A672" s="464"/>
    </row>
    <row r="673" spans="1:1" ht="16">
      <c r="A673" s="464"/>
    </row>
    <row r="674" spans="1:1" ht="16">
      <c r="A674" s="464"/>
    </row>
    <row r="675" spans="1:1" ht="16">
      <c r="A675" s="464"/>
    </row>
    <row r="676" spans="1:1" ht="16">
      <c r="A676" s="464"/>
    </row>
    <row r="677" spans="1:1" ht="16">
      <c r="A677" s="464"/>
    </row>
    <row r="678" spans="1:1" ht="16">
      <c r="A678" s="464"/>
    </row>
    <row r="679" spans="1:1" ht="16">
      <c r="A679" s="464"/>
    </row>
    <row r="680" spans="1:1" ht="16">
      <c r="A680" s="464"/>
    </row>
    <row r="681" spans="1:1" ht="16">
      <c r="A681" s="464"/>
    </row>
    <row r="682" spans="1:1" ht="16">
      <c r="A682" s="464"/>
    </row>
    <row r="683" spans="1:1" ht="16">
      <c r="A683" s="464"/>
    </row>
    <row r="684" spans="1:1" ht="16">
      <c r="A684" s="464"/>
    </row>
    <row r="685" spans="1:1" ht="16">
      <c r="A685" s="464"/>
    </row>
    <row r="686" spans="1:1" ht="16">
      <c r="A686" s="464"/>
    </row>
    <row r="687" spans="1:1" ht="16">
      <c r="A687" s="464"/>
    </row>
    <row r="688" spans="1:1" ht="16">
      <c r="A688" s="464"/>
    </row>
    <row r="689" spans="1:1" ht="16">
      <c r="A689" s="464"/>
    </row>
    <row r="690" spans="1:1" ht="16">
      <c r="A690" s="464"/>
    </row>
    <row r="691" spans="1:1" ht="16">
      <c r="A691" s="464"/>
    </row>
    <row r="692" spans="1:1" ht="16">
      <c r="A692" s="464"/>
    </row>
    <row r="693" spans="1:1" ht="16">
      <c r="A693" s="464"/>
    </row>
    <row r="694" spans="1:1" ht="16">
      <c r="A694" s="464"/>
    </row>
    <row r="695" spans="1:1" ht="16">
      <c r="A695" s="464"/>
    </row>
    <row r="696" spans="1:1" ht="16">
      <c r="A696" s="464"/>
    </row>
    <row r="697" spans="1:1" ht="16">
      <c r="A697" s="464"/>
    </row>
    <row r="698" spans="1:1" ht="16">
      <c r="A698" s="464"/>
    </row>
    <row r="699" spans="1:1" ht="16">
      <c r="A699" s="464"/>
    </row>
    <row r="700" spans="1:1" ht="16">
      <c r="A700" s="464"/>
    </row>
    <row r="701" spans="1:1" ht="16">
      <c r="A701" s="464"/>
    </row>
    <row r="702" spans="1:1" ht="16">
      <c r="A702" s="464"/>
    </row>
    <row r="703" spans="1:1" ht="16">
      <c r="A703" s="464"/>
    </row>
    <row r="704" spans="1:1" ht="16">
      <c r="A704" s="464"/>
    </row>
    <row r="705" spans="1:1" ht="16">
      <c r="A705" s="464"/>
    </row>
    <row r="706" spans="1:1" ht="16">
      <c r="A706" s="464"/>
    </row>
    <row r="707" spans="1:1" ht="16">
      <c r="A707" s="464"/>
    </row>
    <row r="708" spans="1:1" ht="16">
      <c r="A708" s="464"/>
    </row>
    <row r="709" spans="1:1" ht="16">
      <c r="A709" s="464"/>
    </row>
    <row r="710" spans="1:1" ht="16">
      <c r="A710" s="464"/>
    </row>
    <row r="711" spans="1:1" ht="16">
      <c r="A711" s="464"/>
    </row>
    <row r="712" spans="1:1" ht="16">
      <c r="A712" s="464"/>
    </row>
    <row r="713" spans="1:1" ht="16">
      <c r="A713" s="464"/>
    </row>
    <row r="714" spans="1:1" ht="16">
      <c r="A714" s="464"/>
    </row>
    <row r="715" spans="1:1" ht="16">
      <c r="A715" s="464"/>
    </row>
    <row r="716" spans="1:1" ht="16">
      <c r="A716" s="464"/>
    </row>
    <row r="717" spans="1:1" ht="16">
      <c r="A717" s="464"/>
    </row>
    <row r="718" spans="1:1" ht="16">
      <c r="A718" s="464"/>
    </row>
    <row r="719" spans="1:1" ht="16">
      <c r="A719" s="464"/>
    </row>
    <row r="720" spans="1:1" ht="16">
      <c r="A720" s="464"/>
    </row>
    <row r="721" spans="1:1" ht="16">
      <c r="A721" s="464"/>
    </row>
    <row r="722" spans="1:1" ht="16">
      <c r="A722" s="464"/>
    </row>
    <row r="723" spans="1:1" ht="16">
      <c r="A723" s="464"/>
    </row>
    <row r="724" spans="1:1" ht="16">
      <c r="A724" s="464"/>
    </row>
    <row r="725" spans="1:1" ht="16">
      <c r="A725" s="464"/>
    </row>
    <row r="726" spans="1:1" ht="16">
      <c r="A726" s="464"/>
    </row>
    <row r="727" spans="1:1" ht="16">
      <c r="A727" s="464"/>
    </row>
    <row r="728" spans="1:1" ht="16">
      <c r="A728" s="464"/>
    </row>
    <row r="729" spans="1:1" ht="16">
      <c r="A729" s="464"/>
    </row>
    <row r="730" spans="1:1" ht="16">
      <c r="A730" s="464"/>
    </row>
    <row r="731" spans="1:1" ht="16">
      <c r="A731" s="464"/>
    </row>
    <row r="732" spans="1:1" ht="16">
      <c r="A732" s="464"/>
    </row>
    <row r="733" spans="1:1" ht="16">
      <c r="A733" s="464"/>
    </row>
    <row r="734" spans="1:1" ht="16">
      <c r="A734" s="464"/>
    </row>
    <row r="735" spans="1:1" ht="16">
      <c r="A735" s="464"/>
    </row>
    <row r="736" spans="1:1" ht="16">
      <c r="A736" s="464"/>
    </row>
    <row r="737" spans="1:1" ht="16">
      <c r="A737" s="464"/>
    </row>
    <row r="738" spans="1:1" ht="16">
      <c r="A738" s="464"/>
    </row>
    <row r="739" spans="1:1" ht="16">
      <c r="A739" s="464"/>
    </row>
    <row r="740" spans="1:1" ht="16">
      <c r="A740" s="464"/>
    </row>
    <row r="741" spans="1:1" ht="16">
      <c r="A741" s="464"/>
    </row>
    <row r="742" spans="1:1" ht="16">
      <c r="A742" s="464"/>
    </row>
    <row r="743" spans="1:1" ht="16">
      <c r="A743" s="464"/>
    </row>
    <row r="744" spans="1:1" ht="16">
      <c r="A744" s="464"/>
    </row>
    <row r="745" spans="1:1" ht="16">
      <c r="A745" s="464"/>
    </row>
    <row r="746" spans="1:1" ht="16">
      <c r="A746" s="464"/>
    </row>
    <row r="747" spans="1:1" ht="16">
      <c r="A747" s="464"/>
    </row>
    <row r="748" spans="1:1" ht="16">
      <c r="A748" s="464"/>
    </row>
    <row r="749" spans="1:1" ht="16">
      <c r="A749" s="464"/>
    </row>
    <row r="750" spans="1:1" ht="16">
      <c r="A750" s="464"/>
    </row>
    <row r="751" spans="1:1" ht="16">
      <c r="A751" s="464"/>
    </row>
    <row r="752" spans="1:1" ht="16">
      <c r="A752" s="464"/>
    </row>
    <row r="753" spans="1:1" ht="16">
      <c r="A753" s="464"/>
    </row>
    <row r="754" spans="1:1" ht="16">
      <c r="A754" s="464"/>
    </row>
    <row r="755" spans="1:1" ht="16">
      <c r="A755" s="464"/>
    </row>
    <row r="756" spans="1:1" ht="16">
      <c r="A756" s="464"/>
    </row>
    <row r="757" spans="1:1" ht="16">
      <c r="A757" s="464"/>
    </row>
    <row r="758" spans="1:1" ht="16">
      <c r="A758" s="464"/>
    </row>
    <row r="759" spans="1:1" ht="16">
      <c r="A759" s="464"/>
    </row>
    <row r="760" spans="1:1" ht="16">
      <c r="A760" s="464"/>
    </row>
    <row r="761" spans="1:1" ht="16">
      <c r="A761" s="464"/>
    </row>
    <row r="762" spans="1:1" ht="16">
      <c r="A762" s="464"/>
    </row>
    <row r="763" spans="1:1" ht="16">
      <c r="A763" s="464"/>
    </row>
    <row r="764" spans="1:1" ht="16">
      <c r="A764" s="464"/>
    </row>
    <row r="765" spans="1:1" ht="16">
      <c r="A765" s="464"/>
    </row>
    <row r="766" spans="1:1" ht="16">
      <c r="A766" s="464"/>
    </row>
    <row r="767" spans="1:1" ht="16">
      <c r="A767" s="464"/>
    </row>
    <row r="768" spans="1:1" ht="16">
      <c r="A768" s="464"/>
    </row>
    <row r="769" spans="1:1" ht="16">
      <c r="A769" s="464"/>
    </row>
    <row r="770" spans="1:1" ht="16">
      <c r="A770" s="464"/>
    </row>
    <row r="771" spans="1:1" ht="16">
      <c r="A771" s="464"/>
    </row>
    <row r="772" spans="1:1" ht="16">
      <c r="A772" s="464"/>
    </row>
    <row r="773" spans="1:1" ht="16">
      <c r="A773" s="464"/>
    </row>
    <row r="774" spans="1:1" ht="16">
      <c r="A774" s="464"/>
    </row>
    <row r="775" spans="1:1" ht="16">
      <c r="A775" s="464"/>
    </row>
    <row r="776" spans="1:1" ht="16">
      <c r="A776" s="464"/>
    </row>
    <row r="777" spans="1:1" ht="16">
      <c r="A777" s="464"/>
    </row>
    <row r="778" spans="1:1" ht="16">
      <c r="A778" s="464"/>
    </row>
    <row r="779" spans="1:1" ht="16">
      <c r="A779" s="464"/>
    </row>
    <row r="780" spans="1:1" ht="16">
      <c r="A780" s="464"/>
    </row>
    <row r="781" spans="1:1" ht="16">
      <c r="A781" s="464"/>
    </row>
    <row r="782" spans="1:1" ht="16">
      <c r="A782" s="464"/>
    </row>
    <row r="783" spans="1:1" ht="16">
      <c r="A783" s="464"/>
    </row>
    <row r="784" spans="1:1" ht="16">
      <c r="A784" s="464"/>
    </row>
    <row r="785" spans="1:1" ht="16">
      <c r="A785" s="464"/>
    </row>
    <row r="786" spans="1:1" ht="16">
      <c r="A786" s="464"/>
    </row>
    <row r="787" spans="1:1" ht="16">
      <c r="A787" s="464"/>
    </row>
    <row r="788" spans="1:1" ht="16">
      <c r="A788" s="464"/>
    </row>
    <row r="789" spans="1:1" ht="16">
      <c r="A789" s="464"/>
    </row>
    <row r="790" spans="1:1" ht="16">
      <c r="A790" s="464"/>
    </row>
    <row r="791" spans="1:1" ht="16">
      <c r="A791" s="464"/>
    </row>
    <row r="792" spans="1:1" ht="16">
      <c r="A792" s="464"/>
    </row>
    <row r="793" spans="1:1" ht="16">
      <c r="A793" s="464"/>
    </row>
    <row r="794" spans="1:1" ht="16">
      <c r="A794" s="464"/>
    </row>
    <row r="795" spans="1:1" ht="16">
      <c r="A795" s="464"/>
    </row>
    <row r="796" spans="1:1" ht="16">
      <c r="A796" s="464"/>
    </row>
    <row r="797" spans="1:1" ht="16">
      <c r="A797" s="464"/>
    </row>
    <row r="798" spans="1:1" ht="16">
      <c r="A798" s="464"/>
    </row>
    <row r="799" spans="1:1" ht="16">
      <c r="A799" s="464"/>
    </row>
    <row r="800" spans="1:1" ht="16">
      <c r="A800" s="464"/>
    </row>
    <row r="801" spans="1:1" ht="16">
      <c r="A801" s="464"/>
    </row>
    <row r="802" spans="1:1" ht="16">
      <c r="A802" s="464"/>
    </row>
    <row r="803" spans="1:1" ht="16">
      <c r="A803" s="464"/>
    </row>
    <row r="804" spans="1:1" ht="16">
      <c r="A804" s="464"/>
    </row>
    <row r="805" spans="1:1" ht="16">
      <c r="A805" s="464"/>
    </row>
    <row r="806" spans="1:1" ht="16">
      <c r="A806" s="464"/>
    </row>
    <row r="807" spans="1:1" ht="16">
      <c r="A807" s="464"/>
    </row>
    <row r="808" spans="1:1" ht="16">
      <c r="A808" s="464"/>
    </row>
    <row r="809" spans="1:1" ht="16">
      <c r="A809" s="464"/>
    </row>
    <row r="810" spans="1:1" ht="16">
      <c r="A810" s="464"/>
    </row>
    <row r="811" spans="1:1" ht="16">
      <c r="A811" s="464"/>
    </row>
    <row r="812" spans="1:1" ht="16">
      <c r="A812" s="464"/>
    </row>
    <row r="813" spans="1:1" ht="16">
      <c r="A813" s="464"/>
    </row>
    <row r="814" spans="1:1" ht="16">
      <c r="A814" s="464"/>
    </row>
    <row r="815" spans="1:1" ht="16">
      <c r="A815" s="464"/>
    </row>
    <row r="816" spans="1:1" ht="16">
      <c r="A816" s="464"/>
    </row>
    <row r="817" spans="1:1" ht="16">
      <c r="A817" s="464"/>
    </row>
    <row r="818" spans="1:1" ht="16">
      <c r="A818" s="464"/>
    </row>
    <row r="819" spans="1:1" ht="16">
      <c r="A819" s="464"/>
    </row>
    <row r="820" spans="1:1" ht="16">
      <c r="A820" s="464"/>
    </row>
    <row r="821" spans="1:1" ht="16">
      <c r="A821" s="464"/>
    </row>
    <row r="822" spans="1:1" ht="16">
      <c r="A822" s="464"/>
    </row>
    <row r="823" spans="1:1" ht="16">
      <c r="A823" s="464"/>
    </row>
    <row r="824" spans="1:1" ht="16">
      <c r="A824" s="464"/>
    </row>
    <row r="825" spans="1:1" ht="16">
      <c r="A825" s="464"/>
    </row>
    <row r="826" spans="1:1" ht="16">
      <c r="A826" s="464"/>
    </row>
    <row r="827" spans="1:1" ht="16">
      <c r="A827" s="464"/>
    </row>
    <row r="828" spans="1:1" ht="16">
      <c r="A828" s="464"/>
    </row>
    <row r="829" spans="1:1" ht="16">
      <c r="A829" s="464"/>
    </row>
    <row r="830" spans="1:1" ht="16">
      <c r="A830" s="464"/>
    </row>
    <row r="831" spans="1:1" ht="16">
      <c r="A831" s="464"/>
    </row>
    <row r="832" spans="1:1" ht="16">
      <c r="A832" s="464"/>
    </row>
    <row r="833" spans="1:1" ht="16">
      <c r="A833" s="464"/>
    </row>
    <row r="834" spans="1:1" ht="16">
      <c r="A834" s="464"/>
    </row>
    <row r="835" spans="1:1" ht="16">
      <c r="A835" s="464"/>
    </row>
    <row r="836" spans="1:1" ht="16">
      <c r="A836" s="464"/>
    </row>
    <row r="837" spans="1:1" ht="16">
      <c r="A837" s="464"/>
    </row>
    <row r="838" spans="1:1" ht="16">
      <c r="A838" s="464"/>
    </row>
    <row r="839" spans="1:1" ht="16">
      <c r="A839" s="464"/>
    </row>
    <row r="840" spans="1:1" ht="16">
      <c r="A840" s="464"/>
    </row>
    <row r="841" spans="1:1" ht="16">
      <c r="A841" s="464"/>
    </row>
    <row r="842" spans="1:1" ht="16">
      <c r="A842" s="464"/>
    </row>
    <row r="843" spans="1:1" ht="16">
      <c r="A843" s="464"/>
    </row>
    <row r="844" spans="1:1" ht="16">
      <c r="A844" s="464"/>
    </row>
    <row r="845" spans="1:1" ht="16">
      <c r="A845" s="464"/>
    </row>
    <row r="846" spans="1:1" ht="16">
      <c r="A846" s="464"/>
    </row>
    <row r="847" spans="1:1" ht="16">
      <c r="A847" s="464"/>
    </row>
    <row r="848" spans="1:1" ht="16">
      <c r="A848" s="464"/>
    </row>
    <row r="849" spans="1:1" ht="16">
      <c r="A849" s="464"/>
    </row>
    <row r="850" spans="1:1" ht="16">
      <c r="A850" s="464"/>
    </row>
    <row r="851" spans="1:1" ht="16">
      <c r="A851" s="464"/>
    </row>
    <row r="852" spans="1:1" ht="16">
      <c r="A852" s="464"/>
    </row>
    <row r="853" spans="1:1" ht="16">
      <c r="A853" s="464"/>
    </row>
    <row r="854" spans="1:1" ht="16">
      <c r="A854" s="464"/>
    </row>
    <row r="855" spans="1:1" ht="16">
      <c r="A855" s="464"/>
    </row>
    <row r="856" spans="1:1" ht="16">
      <c r="A856" s="464"/>
    </row>
    <row r="857" spans="1:1" ht="16">
      <c r="A857" s="464"/>
    </row>
    <row r="858" spans="1:1" ht="16">
      <c r="A858" s="464"/>
    </row>
    <row r="859" spans="1:1" ht="16">
      <c r="A859" s="464"/>
    </row>
    <row r="860" spans="1:1" ht="16">
      <c r="A860" s="464"/>
    </row>
    <row r="861" spans="1:1" ht="16">
      <c r="A861" s="464"/>
    </row>
    <row r="862" spans="1:1" ht="16">
      <c r="A862" s="464"/>
    </row>
    <row r="863" spans="1:1" ht="16">
      <c r="A863" s="464"/>
    </row>
    <row r="864" spans="1:1" ht="16">
      <c r="A864" s="464"/>
    </row>
    <row r="865" spans="1:1" ht="16">
      <c r="A865" s="464"/>
    </row>
    <row r="866" spans="1:1" ht="16">
      <c r="A866" s="464"/>
    </row>
    <row r="867" spans="1:1" ht="16">
      <c r="A867" s="464"/>
    </row>
    <row r="868" spans="1:1" ht="16">
      <c r="A868" s="464"/>
    </row>
    <row r="869" spans="1:1" ht="16">
      <c r="A869" s="464"/>
    </row>
    <row r="870" spans="1:1" ht="16">
      <c r="A870" s="464"/>
    </row>
    <row r="871" spans="1:1" ht="16">
      <c r="A871" s="464"/>
    </row>
    <row r="872" spans="1:1" ht="16">
      <c r="A872" s="464"/>
    </row>
    <row r="873" spans="1:1" ht="16">
      <c r="A873" s="464"/>
    </row>
    <row r="874" spans="1:1" ht="16">
      <c r="A874" s="464"/>
    </row>
    <row r="875" spans="1:1" ht="16">
      <c r="A875" s="464"/>
    </row>
    <row r="876" spans="1:1" ht="16">
      <c r="A876" s="464"/>
    </row>
    <row r="877" spans="1:1" ht="16">
      <c r="A877" s="464"/>
    </row>
    <row r="878" spans="1:1" ht="16">
      <c r="A878" s="464"/>
    </row>
    <row r="879" spans="1:1" ht="16">
      <c r="A879" s="464"/>
    </row>
    <row r="880" spans="1:1" ht="16">
      <c r="A880" s="464"/>
    </row>
    <row r="881" spans="1:1" ht="16">
      <c r="A881" s="464"/>
    </row>
    <row r="882" spans="1:1" ht="16">
      <c r="A882" s="464"/>
    </row>
    <row r="883" spans="1:1" ht="16">
      <c r="A883" s="464"/>
    </row>
    <row r="884" spans="1:1" ht="16">
      <c r="A884" s="464"/>
    </row>
    <row r="885" spans="1:1" ht="16">
      <c r="A885" s="464"/>
    </row>
    <row r="886" spans="1:1" ht="16">
      <c r="A886" s="464"/>
    </row>
    <row r="887" spans="1:1" ht="16">
      <c r="A887" s="464"/>
    </row>
    <row r="888" spans="1:1" ht="16">
      <c r="A888" s="464"/>
    </row>
    <row r="889" spans="1:1" ht="16">
      <c r="A889" s="464"/>
    </row>
    <row r="890" spans="1:1" ht="16">
      <c r="A890" s="464"/>
    </row>
    <row r="891" spans="1:1" ht="16">
      <c r="A891" s="464"/>
    </row>
    <row r="892" spans="1:1" ht="16">
      <c r="A892" s="464"/>
    </row>
    <row r="893" spans="1:1" ht="16">
      <c r="A893" s="464"/>
    </row>
    <row r="894" spans="1:1" ht="16">
      <c r="A894" s="464"/>
    </row>
    <row r="895" spans="1:1" ht="16">
      <c r="A895" s="464"/>
    </row>
    <row r="896" spans="1:1" ht="16">
      <c r="A896" s="464"/>
    </row>
    <row r="897" spans="1:1" ht="16">
      <c r="A897" s="464"/>
    </row>
    <row r="898" spans="1:1" ht="16">
      <c r="A898" s="464"/>
    </row>
    <row r="899" spans="1:1" ht="16">
      <c r="A899" s="464"/>
    </row>
    <row r="900" spans="1:1" ht="16">
      <c r="A900" s="464"/>
    </row>
    <row r="901" spans="1:1" ht="16">
      <c r="A901" s="464"/>
    </row>
    <row r="902" spans="1:1" ht="16">
      <c r="A902" s="464"/>
    </row>
    <row r="903" spans="1:1" ht="16">
      <c r="A903" s="464"/>
    </row>
    <row r="904" spans="1:1" ht="16">
      <c r="A904" s="464"/>
    </row>
    <row r="905" spans="1:1" ht="16">
      <c r="A905" s="464"/>
    </row>
    <row r="906" spans="1:1" ht="16">
      <c r="A906" s="464"/>
    </row>
    <row r="907" spans="1:1" ht="16">
      <c r="A907" s="464"/>
    </row>
    <row r="908" spans="1:1" ht="16">
      <c r="A908" s="464"/>
    </row>
    <row r="909" spans="1:1" ht="16">
      <c r="A909" s="464"/>
    </row>
    <row r="910" spans="1:1" ht="16">
      <c r="A910" s="464"/>
    </row>
    <row r="911" spans="1:1" ht="16">
      <c r="A911" s="464"/>
    </row>
    <row r="912" spans="1:1" ht="16">
      <c r="A912" s="464"/>
    </row>
    <row r="913" spans="1:1" ht="16">
      <c r="A913" s="464"/>
    </row>
    <row r="914" spans="1:1" ht="16">
      <c r="A914" s="464"/>
    </row>
    <row r="915" spans="1:1" ht="16">
      <c r="A915" s="464"/>
    </row>
    <row r="916" spans="1:1" ht="16">
      <c r="A916" s="464"/>
    </row>
    <row r="917" spans="1:1" ht="16">
      <c r="A917" s="464"/>
    </row>
    <row r="918" spans="1:1" ht="16">
      <c r="A918" s="464"/>
    </row>
    <row r="919" spans="1:1" ht="16">
      <c r="A919" s="464"/>
    </row>
    <row r="920" spans="1:1" ht="16">
      <c r="A920" s="464"/>
    </row>
    <row r="921" spans="1:1" ht="16">
      <c r="A921" s="464"/>
    </row>
    <row r="922" spans="1:1" ht="16">
      <c r="A922" s="464"/>
    </row>
    <row r="923" spans="1:1" ht="16">
      <c r="A923" s="464"/>
    </row>
    <row r="924" spans="1:1" ht="16">
      <c r="A924" s="464"/>
    </row>
    <row r="925" spans="1:1" ht="16">
      <c r="A925" s="464"/>
    </row>
    <row r="926" spans="1:1" ht="16">
      <c r="A926" s="464"/>
    </row>
    <row r="927" spans="1:1" ht="16">
      <c r="A927" s="464"/>
    </row>
    <row r="928" spans="1:1" ht="16">
      <c r="A928" s="464"/>
    </row>
    <row r="929" spans="1:1" ht="16">
      <c r="A929" s="464"/>
    </row>
    <row r="930" spans="1:1" ht="16">
      <c r="A930" s="464"/>
    </row>
    <row r="931" spans="1:1" ht="16">
      <c r="A931" s="464"/>
    </row>
    <row r="932" spans="1:1" ht="16">
      <c r="A932" s="464"/>
    </row>
    <row r="933" spans="1:1" ht="16">
      <c r="A933" s="464"/>
    </row>
    <row r="934" spans="1:1" ht="16">
      <c r="A934" s="464"/>
    </row>
    <row r="935" spans="1:1" ht="16">
      <c r="A935" s="464"/>
    </row>
    <row r="936" spans="1:1" ht="16">
      <c r="A936" s="464"/>
    </row>
    <row r="937" spans="1:1" ht="16">
      <c r="A937" s="464"/>
    </row>
    <row r="938" spans="1:1" ht="16">
      <c r="A938" s="464"/>
    </row>
    <row r="939" spans="1:1" ht="16">
      <c r="A939" s="464"/>
    </row>
    <row r="940" spans="1:1" ht="16">
      <c r="A940" s="464"/>
    </row>
    <row r="941" spans="1:1" ht="16">
      <c r="A941" s="464"/>
    </row>
    <row r="942" spans="1:1" ht="16">
      <c r="A942" s="464"/>
    </row>
    <row r="943" spans="1:1" ht="16">
      <c r="A943" s="464"/>
    </row>
    <row r="944" spans="1:1" ht="16">
      <c r="A944" s="464"/>
    </row>
    <row r="945" spans="1:1" ht="16">
      <c r="A945" s="464"/>
    </row>
    <row r="946" spans="1:1" ht="16">
      <c r="A946" s="464"/>
    </row>
    <row r="947" spans="1:1" ht="16">
      <c r="A947" s="464"/>
    </row>
    <row r="948" spans="1:1" ht="16">
      <c r="A948" s="464"/>
    </row>
    <row r="949" spans="1:1" ht="16">
      <c r="A949" s="464"/>
    </row>
    <row r="950" spans="1:1" ht="16">
      <c r="A950" s="464"/>
    </row>
    <row r="951" spans="1:1" ht="16">
      <c r="A951" s="464"/>
    </row>
    <row r="952" spans="1:1" ht="16">
      <c r="A952" s="464"/>
    </row>
    <row r="953" spans="1:1" ht="16">
      <c r="A953" s="464"/>
    </row>
    <row r="954" spans="1:1" ht="16">
      <c r="A954" s="464"/>
    </row>
    <row r="955" spans="1:1" ht="16">
      <c r="A955" s="464"/>
    </row>
    <row r="956" spans="1:1" ht="16">
      <c r="A956" s="464"/>
    </row>
    <row r="957" spans="1:1" ht="16">
      <c r="A957" s="464"/>
    </row>
    <row r="958" spans="1:1" ht="16">
      <c r="A958" s="464"/>
    </row>
    <row r="959" spans="1:1" ht="16">
      <c r="A959" s="464"/>
    </row>
    <row r="960" spans="1:1" ht="16">
      <c r="A960" s="464"/>
    </row>
    <row r="961" spans="1:1" ht="16">
      <c r="A961" s="464"/>
    </row>
    <row r="962" spans="1:1" ht="16">
      <c r="A962" s="464"/>
    </row>
    <row r="963" spans="1:1" ht="16">
      <c r="A963" s="464"/>
    </row>
    <row r="964" spans="1:1" ht="16">
      <c r="A964" s="464"/>
    </row>
    <row r="965" spans="1:1" ht="16">
      <c r="A965" s="464"/>
    </row>
    <row r="966" spans="1:1" ht="16">
      <c r="A966" s="464"/>
    </row>
    <row r="967" spans="1:1" ht="16">
      <c r="A967" s="464"/>
    </row>
    <row r="968" spans="1:1" ht="16">
      <c r="A968" s="464"/>
    </row>
    <row r="969" spans="1:1" ht="16">
      <c r="A969" s="464"/>
    </row>
    <row r="970" spans="1:1" ht="16">
      <c r="A970" s="464"/>
    </row>
    <row r="971" spans="1:1" ht="16">
      <c r="A971" s="464"/>
    </row>
    <row r="972" spans="1:1" ht="16">
      <c r="A972" s="464"/>
    </row>
    <row r="973" spans="1:1" ht="16">
      <c r="A973" s="464"/>
    </row>
    <row r="974" spans="1:1" ht="16">
      <c r="A974" s="464"/>
    </row>
    <row r="975" spans="1:1" ht="16">
      <c r="A975" s="464"/>
    </row>
    <row r="976" spans="1:1" ht="16">
      <c r="A976" s="464"/>
    </row>
    <row r="977" spans="1:1" ht="16">
      <c r="A977" s="464"/>
    </row>
    <row r="978" spans="1:1" ht="16">
      <c r="A978" s="464"/>
    </row>
    <row r="979" spans="1:1" ht="16">
      <c r="A979" s="464"/>
    </row>
    <row r="980" spans="1:1" ht="16">
      <c r="A980" s="464"/>
    </row>
    <row r="981" spans="1:1" ht="16">
      <c r="A981" s="464"/>
    </row>
    <row r="982" spans="1:1" ht="16">
      <c r="A982" s="464"/>
    </row>
    <row r="983" spans="1:1" ht="16">
      <c r="A983" s="464"/>
    </row>
    <row r="984" spans="1:1" ht="16">
      <c r="A984" s="464"/>
    </row>
    <row r="985" spans="1:1" ht="16">
      <c r="A985" s="464"/>
    </row>
    <row r="986" spans="1:1" ht="16">
      <c r="A986" s="464"/>
    </row>
    <row r="987" spans="1:1" ht="16">
      <c r="A987" s="464"/>
    </row>
    <row r="988" spans="1:1" ht="16">
      <c r="A988" s="464"/>
    </row>
    <row r="989" spans="1:1" ht="16">
      <c r="A989" s="464"/>
    </row>
    <row r="990" spans="1:1" ht="16">
      <c r="A990" s="464"/>
    </row>
    <row r="991" spans="1:1" ht="16">
      <c r="A991" s="464"/>
    </row>
    <row r="992" spans="1:1" ht="16">
      <c r="A992" s="464"/>
    </row>
    <row r="993" spans="1:1" ht="16">
      <c r="A993" s="464"/>
    </row>
    <row r="994" spans="1:1" ht="16">
      <c r="A994" s="464"/>
    </row>
    <row r="995" spans="1:1" ht="16">
      <c r="A995" s="464"/>
    </row>
    <row r="996" spans="1:1" ht="16">
      <c r="A996" s="464"/>
    </row>
    <row r="997" spans="1:1" ht="16">
      <c r="A997" s="464"/>
    </row>
    <row r="998" spans="1:1" ht="16">
      <c r="A998" s="464"/>
    </row>
    <row r="999" spans="1:1" ht="16">
      <c r="A999" s="464"/>
    </row>
    <row r="1000" spans="1:1" ht="16">
      <c r="A1000" s="464"/>
    </row>
    <row r="1001" spans="1:1" ht="16">
      <c r="A1001" s="464"/>
    </row>
    <row r="1002" spans="1:1" ht="16">
      <c r="A1002" s="464"/>
    </row>
    <row r="1003" spans="1:1" ht="16">
      <c r="A1003" s="464"/>
    </row>
    <row r="1004" spans="1:1" ht="16">
      <c r="A1004" s="464"/>
    </row>
    <row r="1005" spans="1:1" ht="16">
      <c r="A1005" s="464"/>
    </row>
    <row r="1006" spans="1:1" ht="16">
      <c r="A1006" s="464"/>
    </row>
    <row r="1007" spans="1:1" ht="16">
      <c r="A1007" s="464"/>
    </row>
    <row r="1008" spans="1:1" ht="16">
      <c r="A1008" s="464"/>
    </row>
    <row r="1009" spans="1:1" ht="16">
      <c r="A1009" s="464"/>
    </row>
    <row r="1010" spans="1:1" ht="16">
      <c r="A1010" s="464"/>
    </row>
    <row r="1011" spans="1:1" ht="16">
      <c r="A1011" s="464"/>
    </row>
    <row r="1012" spans="1:1" ht="16">
      <c r="A1012" s="464"/>
    </row>
    <row r="1013" spans="1:1" ht="16">
      <c r="A1013" s="464"/>
    </row>
    <row r="1014" spans="1:1" ht="16">
      <c r="A1014" s="464"/>
    </row>
    <row r="1015" spans="1:1" ht="16">
      <c r="A1015" s="464"/>
    </row>
    <row r="1016" spans="1:1" ht="16">
      <c r="A1016" s="464"/>
    </row>
    <row r="1017" spans="1:1" ht="16">
      <c r="A1017" s="464"/>
    </row>
    <row r="1018" spans="1:1" ht="16">
      <c r="A1018" s="464"/>
    </row>
  </sheetData>
  <mergeCells count="43">
    <mergeCell ref="E2:I2"/>
    <mergeCell ref="A3:D4"/>
    <mergeCell ref="E3:I4"/>
    <mergeCell ref="A8:F8"/>
    <mergeCell ref="A9:F9"/>
    <mergeCell ref="G16:I16"/>
    <mergeCell ref="B17:F17"/>
    <mergeCell ref="G17:I17"/>
    <mergeCell ref="A10:F10"/>
    <mergeCell ref="G12:I12"/>
    <mergeCell ref="B15:F15"/>
    <mergeCell ref="B16:F16"/>
    <mergeCell ref="B13:F13"/>
    <mergeCell ref="G13:I13"/>
    <mergeCell ref="B18:F18"/>
    <mergeCell ref="G18:I18"/>
    <mergeCell ref="A20:F20"/>
    <mergeCell ref="G20:I20"/>
    <mergeCell ref="A21:I22"/>
    <mergeCell ref="J13:K13"/>
    <mergeCell ref="B14:F14"/>
    <mergeCell ref="G14:I14"/>
    <mergeCell ref="G15:I15"/>
    <mergeCell ref="J15:K17"/>
    <mergeCell ref="A24:C24"/>
    <mergeCell ref="A25:I26"/>
    <mergeCell ref="A28:C28"/>
    <mergeCell ref="A36:C36"/>
    <mergeCell ref="E37:F37"/>
    <mergeCell ref="G37:H37"/>
    <mergeCell ref="A37:C37"/>
    <mergeCell ref="E40:F40"/>
    <mergeCell ref="E41:F41"/>
    <mergeCell ref="G41:H41"/>
    <mergeCell ref="A40:C40"/>
    <mergeCell ref="A41:C41"/>
    <mergeCell ref="G40:H40"/>
    <mergeCell ref="A38:C38"/>
    <mergeCell ref="E38:F38"/>
    <mergeCell ref="G38:H38"/>
    <mergeCell ref="A39:C39"/>
    <mergeCell ref="G39:H39"/>
    <mergeCell ref="E39:F39"/>
  </mergeCells>
  <hyperlinks>
    <hyperlink ref="J13" r:id="rId1" xr:uid="{E0412463-4077-5846-B1FE-169F28A1871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7166F-FF3B-754D-893B-4BCDDECA136F}">
  <sheetPr>
    <tabColor rgb="FFFF9900"/>
    <outlinePr summaryBelow="0" summaryRight="0"/>
  </sheetPr>
  <dimension ref="A1:D29"/>
  <sheetViews>
    <sheetView workbookViewId="0">
      <pane ySplit="1" topLeftCell="A2" activePane="bottomLeft" state="frozen"/>
      <selection activeCell="B3" sqref="B3"/>
      <selection pane="bottomLeft" activeCell="B3" sqref="B3"/>
    </sheetView>
  </sheetViews>
  <sheetFormatPr baseColWidth="10" defaultColWidth="14.5" defaultRowHeight="15.75" customHeight="1"/>
  <cols>
    <col min="1" max="1" width="7.5" style="452" customWidth="1"/>
    <col min="2" max="2" width="131" style="452" customWidth="1"/>
    <col min="3" max="4" width="21.83203125" style="452" customWidth="1"/>
    <col min="5" max="16384" width="14.5" style="452"/>
  </cols>
  <sheetData>
    <row r="1" spans="1:4" ht="24">
      <c r="A1" s="540"/>
      <c r="B1" s="539" t="s">
        <v>379</v>
      </c>
      <c r="C1" s="538"/>
      <c r="D1" s="537" t="s">
        <v>378</v>
      </c>
    </row>
    <row r="2" spans="1:4" ht="39">
      <c r="A2" s="534"/>
      <c r="B2" s="536" t="s">
        <v>377</v>
      </c>
      <c r="C2" s="525" t="s">
        <v>361</v>
      </c>
      <c r="D2" s="524" t="s">
        <v>376</v>
      </c>
    </row>
    <row r="3" spans="1:4" ht="17">
      <c r="A3" s="514"/>
      <c r="B3" s="523" t="s">
        <v>375</v>
      </c>
      <c r="C3" s="535">
        <f>COUNTIF(A4:A7,TRUE)</f>
        <v>0</v>
      </c>
      <c r="D3" s="521" t="e">
        <f ca="1">_xludf.IFS(C3&lt;1,"0",C3=1,"1",C3=2,"2",C3=3,"3",C3=4,"3")</f>
        <v>#NAME?</v>
      </c>
    </row>
    <row r="4" spans="1:4" ht="34">
      <c r="A4" s="532" t="b">
        <v>0</v>
      </c>
      <c r="B4" s="516" t="s">
        <v>374</v>
      </c>
      <c r="C4" s="515"/>
      <c r="D4" s="515"/>
    </row>
    <row r="5" spans="1:4" ht="34">
      <c r="A5" s="514" t="b">
        <v>0</v>
      </c>
      <c r="B5" s="519" t="s">
        <v>373</v>
      </c>
      <c r="C5" s="518"/>
      <c r="D5" s="518"/>
    </row>
    <row r="6" spans="1:4" ht="68">
      <c r="A6" s="532" t="b">
        <v>0</v>
      </c>
      <c r="B6" s="516" t="s">
        <v>372</v>
      </c>
      <c r="C6" s="515"/>
      <c r="D6" s="515"/>
    </row>
    <row r="7" spans="1:4" ht="34">
      <c r="A7" s="514" t="b">
        <v>0</v>
      </c>
      <c r="B7" s="519" t="s">
        <v>371</v>
      </c>
      <c r="C7" s="518"/>
      <c r="D7" s="518"/>
    </row>
    <row r="8" spans="1:4" ht="75" customHeight="1">
      <c r="A8" s="532"/>
      <c r="B8" s="531" t="s">
        <v>363</v>
      </c>
      <c r="C8" s="530"/>
      <c r="D8" s="530"/>
    </row>
    <row r="9" spans="1:4" ht="16">
      <c r="A9" s="529"/>
      <c r="B9" s="528"/>
      <c r="C9" s="461"/>
      <c r="D9" s="461"/>
    </row>
    <row r="10" spans="1:4" ht="39">
      <c r="A10" s="534"/>
      <c r="B10" s="533" t="s">
        <v>370</v>
      </c>
      <c r="C10" s="525" t="s">
        <v>361</v>
      </c>
      <c r="D10" s="524" t="s">
        <v>369</v>
      </c>
    </row>
    <row r="11" spans="1:4" ht="17">
      <c r="A11" s="514"/>
      <c r="B11" s="523" t="s">
        <v>368</v>
      </c>
      <c r="C11" s="522">
        <f>COUNTIF(A12:A15,TRUE)</f>
        <v>0</v>
      </c>
      <c r="D11" s="521" t="e">
        <f ca="1">_xludf.IFS(C11&lt;1,"0",C11=1,"1",C11=2,"2",C11=3,"3",C11=4,"3")</f>
        <v>#NAME?</v>
      </c>
    </row>
    <row r="12" spans="1:4" ht="34">
      <c r="A12" s="532" t="b">
        <v>0</v>
      </c>
      <c r="B12" s="516" t="s">
        <v>367</v>
      </c>
      <c r="C12" s="515"/>
      <c r="D12" s="515"/>
    </row>
    <row r="13" spans="1:4" ht="17">
      <c r="A13" s="514" t="b">
        <v>0</v>
      </c>
      <c r="B13" s="519" t="s">
        <v>366</v>
      </c>
      <c r="C13" s="518"/>
      <c r="D13" s="518"/>
    </row>
    <row r="14" spans="1:4" ht="34">
      <c r="A14" s="532" t="b">
        <v>0</v>
      </c>
      <c r="B14" s="516" t="s">
        <v>365</v>
      </c>
      <c r="C14" s="515"/>
      <c r="D14" s="515"/>
    </row>
    <row r="15" spans="1:4" ht="34">
      <c r="A15" s="514" t="b">
        <v>0</v>
      </c>
      <c r="B15" s="519" t="s">
        <v>364</v>
      </c>
      <c r="C15" s="518"/>
      <c r="D15" s="518"/>
    </row>
    <row r="16" spans="1:4" ht="77.25" customHeight="1">
      <c r="A16" s="532"/>
      <c r="B16" s="531" t="s">
        <v>363</v>
      </c>
      <c r="C16" s="530"/>
      <c r="D16" s="530"/>
    </row>
    <row r="17" spans="1:4" ht="16">
      <c r="A17" s="529"/>
      <c r="B17" s="528"/>
      <c r="C17" s="461"/>
      <c r="D17" s="461"/>
    </row>
    <row r="18" spans="1:4" ht="39">
      <c r="A18" s="527"/>
      <c r="B18" s="526" t="s">
        <v>362</v>
      </c>
      <c r="C18" s="525" t="s">
        <v>361</v>
      </c>
      <c r="D18" s="524" t="s">
        <v>360</v>
      </c>
    </row>
    <row r="19" spans="1:4" ht="17">
      <c r="A19" s="520"/>
      <c r="B19" s="523" t="s">
        <v>359</v>
      </c>
      <c r="C19" s="522">
        <f>COUNTIF(A20:A28,TRUE)</f>
        <v>0</v>
      </c>
      <c r="D19" s="521" t="e">
        <f ca="1">_xludf.IFS(C19=0,"0",C19=1,"0",C19=2,"0",C19=3,"0",C19=4,"1",C19=5,"1",C19=6,"2",C19=7,"2",C19=8,"3",C19=9,"3")</f>
        <v>#NAME?</v>
      </c>
    </row>
    <row r="20" spans="1:4" ht="17">
      <c r="A20" s="517" t="b">
        <v>0</v>
      </c>
      <c r="B20" s="516" t="s">
        <v>358</v>
      </c>
      <c r="C20" s="515"/>
      <c r="D20" s="515"/>
    </row>
    <row r="21" spans="1:4" ht="17">
      <c r="A21" s="520" t="b">
        <v>0</v>
      </c>
      <c r="B21" s="519" t="s">
        <v>357</v>
      </c>
      <c r="C21" s="518"/>
      <c r="D21" s="518"/>
    </row>
    <row r="22" spans="1:4" ht="17">
      <c r="A22" s="517" t="b">
        <v>0</v>
      </c>
      <c r="B22" s="516" t="s">
        <v>356</v>
      </c>
      <c r="C22" s="515"/>
      <c r="D22" s="515"/>
    </row>
    <row r="23" spans="1:4" ht="17">
      <c r="A23" s="520" t="b">
        <v>0</v>
      </c>
      <c r="B23" s="519" t="s">
        <v>355</v>
      </c>
      <c r="C23" s="518"/>
      <c r="D23" s="518"/>
    </row>
    <row r="24" spans="1:4" ht="17">
      <c r="A24" s="517" t="b">
        <v>0</v>
      </c>
      <c r="B24" s="516" t="s">
        <v>354</v>
      </c>
      <c r="C24" s="515"/>
      <c r="D24" s="515"/>
    </row>
    <row r="25" spans="1:4" ht="17">
      <c r="A25" s="520" t="b">
        <v>0</v>
      </c>
      <c r="B25" s="519" t="s">
        <v>353</v>
      </c>
      <c r="C25" s="518"/>
      <c r="D25" s="518"/>
    </row>
    <row r="26" spans="1:4" ht="17">
      <c r="A26" s="517" t="b">
        <v>0</v>
      </c>
      <c r="B26" s="516" t="s">
        <v>352</v>
      </c>
      <c r="C26" s="515"/>
      <c r="D26" s="515"/>
    </row>
    <row r="27" spans="1:4" ht="17">
      <c r="A27" s="520" t="b">
        <v>0</v>
      </c>
      <c r="B27" s="519" t="s">
        <v>351</v>
      </c>
      <c r="C27" s="518"/>
      <c r="D27" s="518"/>
    </row>
    <row r="28" spans="1:4" ht="17">
      <c r="A28" s="517" t="b">
        <v>0</v>
      </c>
      <c r="B28" s="516" t="s">
        <v>350</v>
      </c>
      <c r="C28" s="515"/>
      <c r="D28" s="515"/>
    </row>
    <row r="29" spans="1:4" ht="78" customHeight="1">
      <c r="A29" s="514"/>
      <c r="B29" s="513" t="s">
        <v>349</v>
      </c>
      <c r="C29" s="512"/>
      <c r="D29" s="512"/>
    </row>
  </sheetData>
  <mergeCells count="8">
    <mergeCell ref="B17:D17"/>
    <mergeCell ref="C19:C29"/>
    <mergeCell ref="D19:D29"/>
    <mergeCell ref="C3:C8"/>
    <mergeCell ref="D3:D8"/>
    <mergeCell ref="B9:D9"/>
    <mergeCell ref="C11:C16"/>
    <mergeCell ref="D11: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63"/>
  <sheetViews>
    <sheetView workbookViewId="0">
      <pane ySplit="4" topLeftCell="A5" activePane="bottomLeft" state="frozen"/>
      <selection pane="bottomLeft" activeCell="B6" sqref="B6"/>
    </sheetView>
  </sheetViews>
  <sheetFormatPr baseColWidth="10" defaultColWidth="14.5" defaultRowHeight="15" customHeight="1"/>
  <cols>
    <col min="1" max="1" width="8.6640625" customWidth="1"/>
    <col min="2" max="2" width="10.6640625" customWidth="1"/>
    <col min="3" max="3" width="3.6640625" customWidth="1"/>
    <col min="4" max="4" width="62.83203125" customWidth="1"/>
    <col min="5" max="5" width="8.5" customWidth="1"/>
    <col min="6" max="6" width="10.33203125" customWidth="1"/>
    <col min="7" max="7" width="9.33203125" customWidth="1"/>
    <col min="8" max="10" width="12.5" customWidth="1"/>
    <col min="11" max="26" width="22.6640625" customWidth="1"/>
  </cols>
  <sheetData>
    <row r="1" spans="1:26" ht="24">
      <c r="A1" s="273" t="s">
        <v>95</v>
      </c>
      <c r="B1" s="274"/>
      <c r="C1" s="274"/>
      <c r="D1" s="274"/>
      <c r="E1" s="274"/>
      <c r="F1" s="274"/>
      <c r="G1" s="274"/>
      <c r="H1" s="274"/>
      <c r="I1" s="274"/>
      <c r="J1" s="274"/>
      <c r="K1" s="275"/>
      <c r="L1" s="1"/>
    </row>
    <row r="2" spans="1:26">
      <c r="A2" s="328" t="s">
        <v>1</v>
      </c>
      <c r="B2" s="274"/>
      <c r="C2" s="274"/>
      <c r="D2" s="274"/>
      <c r="E2" s="274"/>
      <c r="F2" s="274"/>
      <c r="G2" s="274"/>
      <c r="H2" s="330" t="s">
        <v>2</v>
      </c>
      <c r="I2" s="274"/>
      <c r="J2" s="274"/>
      <c r="K2" s="275"/>
      <c r="L2" s="34"/>
      <c r="M2" s="34"/>
      <c r="N2" s="34"/>
      <c r="O2" s="34"/>
      <c r="P2" s="34"/>
      <c r="Q2" s="34"/>
      <c r="R2" s="34"/>
      <c r="S2" s="34"/>
      <c r="T2" s="34"/>
      <c r="U2" s="34"/>
      <c r="V2" s="34"/>
      <c r="W2" s="34"/>
      <c r="X2" s="34"/>
      <c r="Y2" s="34"/>
      <c r="Z2" s="34"/>
    </row>
    <row r="3" spans="1:26" ht="16">
      <c r="A3" s="329"/>
      <c r="B3" s="318"/>
      <c r="C3" s="318"/>
      <c r="D3" s="318"/>
      <c r="E3" s="318"/>
      <c r="F3" s="318"/>
      <c r="G3" s="318"/>
      <c r="H3" s="331" t="s">
        <v>3</v>
      </c>
      <c r="I3" s="284"/>
      <c r="J3" s="35" t="s">
        <v>4</v>
      </c>
      <c r="K3" s="36" t="s">
        <v>5</v>
      </c>
      <c r="L3" s="37"/>
      <c r="M3" s="37"/>
      <c r="N3" s="37"/>
      <c r="O3" s="37"/>
      <c r="P3" s="37"/>
      <c r="Q3" s="37"/>
      <c r="R3" s="37"/>
      <c r="S3" s="37"/>
      <c r="T3" s="37"/>
      <c r="U3" s="37"/>
      <c r="V3" s="37"/>
      <c r="W3" s="37"/>
      <c r="X3" s="37"/>
      <c r="Y3" s="37"/>
      <c r="Z3" s="37"/>
    </row>
    <row r="4" spans="1:26" ht="30">
      <c r="A4" s="38" t="s">
        <v>6</v>
      </c>
      <c r="B4" s="38" t="s">
        <v>7</v>
      </c>
      <c r="C4" s="39" t="s">
        <v>8</v>
      </c>
      <c r="D4" s="40" t="s">
        <v>9</v>
      </c>
      <c r="E4" s="41" t="s">
        <v>10</v>
      </c>
      <c r="F4" s="41" t="s">
        <v>11</v>
      </c>
      <c r="G4" s="41" t="s">
        <v>12</v>
      </c>
      <c r="H4" s="42">
        <v>0</v>
      </c>
      <c r="I4" s="42">
        <v>1</v>
      </c>
      <c r="J4" s="43">
        <v>2</v>
      </c>
      <c r="K4" s="44">
        <v>3</v>
      </c>
      <c r="L4" s="45"/>
      <c r="M4" s="45"/>
      <c r="N4" s="45"/>
      <c r="O4" s="45"/>
      <c r="P4" s="45"/>
      <c r="Q4" s="45"/>
      <c r="R4" s="45"/>
      <c r="S4" s="45"/>
      <c r="T4" s="45"/>
      <c r="U4" s="45"/>
      <c r="V4" s="45"/>
      <c r="W4" s="45"/>
      <c r="X4" s="45"/>
      <c r="Y4" s="45"/>
      <c r="Z4" s="45"/>
    </row>
    <row r="5" spans="1:26" ht="45" customHeight="1">
      <c r="A5" s="332" t="s">
        <v>13</v>
      </c>
      <c r="B5" s="333" t="s">
        <v>14</v>
      </c>
      <c r="C5" s="334" t="s">
        <v>15</v>
      </c>
      <c r="D5" s="46" t="s">
        <v>16</v>
      </c>
      <c r="E5" s="47"/>
      <c r="F5" s="47"/>
      <c r="G5" s="47"/>
      <c r="H5" s="337" t="s">
        <v>96</v>
      </c>
      <c r="I5" s="277"/>
      <c r="J5" s="277"/>
      <c r="K5" s="278"/>
      <c r="L5" s="48"/>
      <c r="M5" s="48"/>
      <c r="N5" s="48"/>
      <c r="O5" s="48"/>
      <c r="P5" s="48"/>
      <c r="Q5" s="48"/>
      <c r="R5" s="48"/>
      <c r="S5" s="48"/>
      <c r="T5" s="48"/>
      <c r="U5" s="48"/>
      <c r="V5" s="48"/>
      <c r="W5" s="48"/>
      <c r="X5" s="48"/>
      <c r="Y5" s="48"/>
      <c r="Z5" s="48"/>
    </row>
    <row r="6" spans="1:26" ht="45" customHeight="1">
      <c r="A6" s="322"/>
      <c r="B6" s="325"/>
      <c r="C6" s="266"/>
      <c r="D6" s="46" t="s">
        <v>97</v>
      </c>
      <c r="E6" s="47"/>
      <c r="F6" s="47"/>
      <c r="G6" s="47"/>
      <c r="H6" s="292"/>
      <c r="I6" s="293"/>
      <c r="J6" s="293"/>
      <c r="K6" s="294"/>
      <c r="L6" s="48"/>
      <c r="M6" s="48"/>
      <c r="N6" s="48"/>
      <c r="O6" s="48"/>
      <c r="P6" s="48"/>
      <c r="Q6" s="48"/>
      <c r="R6" s="48"/>
      <c r="S6" s="48"/>
      <c r="T6" s="48"/>
      <c r="U6" s="48"/>
      <c r="V6" s="48"/>
      <c r="W6" s="48"/>
      <c r="X6" s="48"/>
      <c r="Y6" s="48"/>
      <c r="Z6" s="48"/>
    </row>
    <row r="7" spans="1:26" ht="45" customHeight="1">
      <c r="A7" s="322"/>
      <c r="B7" s="325"/>
      <c r="C7" s="266"/>
      <c r="D7" s="46" t="s">
        <v>98</v>
      </c>
      <c r="E7" s="47"/>
      <c r="F7" s="47"/>
      <c r="G7" s="47"/>
      <c r="H7" s="292"/>
      <c r="I7" s="293"/>
      <c r="J7" s="293"/>
      <c r="K7" s="294"/>
      <c r="L7" s="48"/>
      <c r="M7" s="48"/>
      <c r="N7" s="48"/>
      <c r="O7" s="48"/>
      <c r="P7" s="48"/>
      <c r="Q7" s="48"/>
      <c r="R7" s="48"/>
      <c r="S7" s="48"/>
      <c r="T7" s="48"/>
      <c r="U7" s="48"/>
      <c r="V7" s="48"/>
      <c r="W7" s="48"/>
      <c r="X7" s="48"/>
      <c r="Y7" s="48"/>
      <c r="Z7" s="48"/>
    </row>
    <row r="8" spans="1:26" ht="45" customHeight="1">
      <c r="A8" s="322"/>
      <c r="B8" s="325"/>
      <c r="C8" s="266"/>
      <c r="D8" s="46" t="s">
        <v>99</v>
      </c>
      <c r="E8" s="47"/>
      <c r="F8" s="47"/>
      <c r="G8" s="47"/>
      <c r="H8" s="292"/>
      <c r="I8" s="293"/>
      <c r="J8" s="293"/>
      <c r="K8" s="294"/>
      <c r="L8" s="48"/>
      <c r="M8" s="48"/>
      <c r="N8" s="48"/>
      <c r="O8" s="48"/>
      <c r="P8" s="48"/>
      <c r="Q8" s="48"/>
      <c r="R8" s="48"/>
      <c r="S8" s="48"/>
      <c r="T8" s="48"/>
      <c r="U8" s="48"/>
      <c r="V8" s="48"/>
      <c r="W8" s="48"/>
      <c r="X8" s="48"/>
      <c r="Y8" s="48"/>
      <c r="Z8" s="48"/>
    </row>
    <row r="9" spans="1:26" ht="45" customHeight="1">
      <c r="A9" s="322"/>
      <c r="B9" s="325"/>
      <c r="C9" s="266"/>
      <c r="D9" s="46" t="s">
        <v>100</v>
      </c>
      <c r="E9" s="47"/>
      <c r="F9" s="47"/>
      <c r="G9" s="47"/>
      <c r="H9" s="292"/>
      <c r="I9" s="293"/>
      <c r="J9" s="293"/>
      <c r="K9" s="294"/>
      <c r="L9" s="48"/>
      <c r="M9" s="48"/>
      <c r="N9" s="48"/>
      <c r="O9" s="48"/>
      <c r="P9" s="48"/>
      <c r="Q9" s="48"/>
      <c r="R9" s="48"/>
      <c r="S9" s="48"/>
      <c r="T9" s="48"/>
      <c r="U9" s="48"/>
      <c r="V9" s="48"/>
      <c r="W9" s="48"/>
      <c r="X9" s="48"/>
      <c r="Y9" s="48"/>
      <c r="Z9" s="48"/>
    </row>
    <row r="10" spans="1:26" ht="33.75" customHeight="1">
      <c r="A10" s="323"/>
      <c r="B10" s="326"/>
      <c r="C10" s="267"/>
      <c r="D10" s="46" t="s">
        <v>101</v>
      </c>
      <c r="E10" s="47"/>
      <c r="F10" s="47"/>
      <c r="G10" s="47"/>
      <c r="H10" s="279"/>
      <c r="I10" s="280"/>
      <c r="J10" s="280"/>
      <c r="K10" s="281"/>
      <c r="L10" s="48"/>
      <c r="M10" s="48"/>
      <c r="N10" s="48"/>
      <c r="O10" s="48"/>
      <c r="P10" s="48"/>
      <c r="Q10" s="48"/>
      <c r="R10" s="48"/>
      <c r="S10" s="48"/>
      <c r="T10" s="48"/>
      <c r="U10" s="48"/>
      <c r="V10" s="48"/>
      <c r="W10" s="48"/>
      <c r="X10" s="48"/>
      <c r="Y10" s="48"/>
      <c r="Z10" s="48"/>
    </row>
    <row r="11" spans="1:26" ht="83.25" customHeight="1">
      <c r="A11" s="338" t="s">
        <v>102</v>
      </c>
      <c r="B11" s="283"/>
      <c r="C11" s="283"/>
      <c r="D11" s="283"/>
      <c r="E11" s="283"/>
      <c r="F11" s="283"/>
      <c r="G11" s="283"/>
      <c r="H11" s="283"/>
      <c r="I11" s="283"/>
      <c r="J11" s="283"/>
      <c r="K11" s="284"/>
      <c r="L11" s="49"/>
      <c r="M11" s="49"/>
      <c r="N11" s="49"/>
      <c r="O11" s="49"/>
      <c r="P11" s="49"/>
      <c r="Q11" s="49"/>
      <c r="R11" s="49"/>
      <c r="S11" s="49"/>
      <c r="T11" s="49"/>
      <c r="U11" s="49"/>
      <c r="V11" s="49"/>
      <c r="W11" s="49"/>
      <c r="X11" s="49"/>
      <c r="Y11" s="49"/>
      <c r="Z11" s="49"/>
    </row>
    <row r="12" spans="1:26" ht="51.75" customHeight="1">
      <c r="A12" s="50" t="s">
        <v>6</v>
      </c>
      <c r="B12" s="50" t="s">
        <v>7</v>
      </c>
      <c r="C12" s="51" t="s">
        <v>8</v>
      </c>
      <c r="D12" s="52" t="s">
        <v>9</v>
      </c>
      <c r="E12" s="51" t="s">
        <v>22</v>
      </c>
      <c r="F12" s="53" t="s">
        <v>23</v>
      </c>
      <c r="G12" s="51" t="s">
        <v>24</v>
      </c>
      <c r="H12" s="53" t="s">
        <v>25</v>
      </c>
      <c r="I12" s="339" t="s">
        <v>103</v>
      </c>
      <c r="J12" s="280"/>
      <c r="K12" s="281"/>
      <c r="L12" s="54"/>
      <c r="M12" s="54"/>
      <c r="N12" s="54"/>
      <c r="O12" s="54"/>
      <c r="P12" s="54"/>
      <c r="Q12" s="54"/>
      <c r="R12" s="54"/>
      <c r="S12" s="54"/>
      <c r="T12" s="54"/>
      <c r="U12" s="54"/>
      <c r="V12" s="54"/>
      <c r="W12" s="54"/>
      <c r="X12" s="54"/>
      <c r="Y12" s="54"/>
      <c r="Z12" s="54"/>
    </row>
    <row r="13" spans="1:26" ht="21" customHeight="1">
      <c r="A13" s="268" t="s">
        <v>27</v>
      </c>
      <c r="B13" s="265" t="s">
        <v>28</v>
      </c>
      <c r="C13" s="55">
        <v>1</v>
      </c>
      <c r="D13" s="46" t="s">
        <v>29</v>
      </c>
      <c r="E13" s="56"/>
      <c r="F13" s="56"/>
      <c r="G13" s="57"/>
      <c r="H13" s="58"/>
      <c r="I13" s="340" t="s">
        <v>30</v>
      </c>
      <c r="J13" s="293"/>
      <c r="K13" s="294"/>
      <c r="L13" s="59"/>
      <c r="M13" s="59"/>
      <c r="N13" s="59"/>
      <c r="O13" s="59"/>
      <c r="P13" s="59"/>
      <c r="Q13" s="59"/>
      <c r="R13" s="59"/>
      <c r="S13" s="59"/>
      <c r="T13" s="59"/>
      <c r="U13" s="59"/>
      <c r="V13" s="59"/>
      <c r="W13" s="59"/>
      <c r="X13" s="59"/>
      <c r="Y13" s="59"/>
      <c r="Z13" s="59"/>
    </row>
    <row r="14" spans="1:26" ht="21" customHeight="1">
      <c r="A14" s="266"/>
      <c r="B14" s="266"/>
      <c r="C14" s="60">
        <v>2</v>
      </c>
      <c r="D14" s="46" t="s">
        <v>31</v>
      </c>
      <c r="E14" s="56"/>
      <c r="F14" s="61"/>
      <c r="G14" s="57"/>
      <c r="H14" s="58"/>
      <c r="I14" s="293"/>
      <c r="J14" s="293"/>
      <c r="K14" s="294"/>
      <c r="L14" s="59"/>
      <c r="M14" s="59"/>
      <c r="N14" s="59"/>
      <c r="O14" s="59"/>
      <c r="P14" s="59"/>
      <c r="Q14" s="59"/>
      <c r="R14" s="59"/>
      <c r="S14" s="59"/>
      <c r="T14" s="59"/>
      <c r="U14" s="59"/>
      <c r="V14" s="59"/>
      <c r="W14" s="59"/>
      <c r="X14" s="59"/>
      <c r="Y14" s="59"/>
      <c r="Z14" s="59"/>
    </row>
    <row r="15" spans="1:26" ht="21" customHeight="1">
      <c r="A15" s="266"/>
      <c r="B15" s="266"/>
      <c r="C15" s="55">
        <v>3</v>
      </c>
      <c r="D15" s="46" t="s">
        <v>32</v>
      </c>
      <c r="E15" s="56"/>
      <c r="F15" s="56"/>
      <c r="G15" s="62"/>
      <c r="H15" s="63"/>
      <c r="I15" s="293"/>
      <c r="J15" s="293"/>
      <c r="K15" s="294"/>
      <c r="L15" s="59"/>
      <c r="M15" s="59"/>
      <c r="N15" s="59"/>
      <c r="O15" s="59"/>
      <c r="P15" s="59"/>
      <c r="Q15" s="59"/>
      <c r="R15" s="59"/>
      <c r="S15" s="59"/>
      <c r="T15" s="59"/>
      <c r="U15" s="59"/>
      <c r="V15" s="59"/>
      <c r="W15" s="59"/>
      <c r="X15" s="59"/>
      <c r="Y15" s="59"/>
      <c r="Z15" s="59"/>
    </row>
    <row r="16" spans="1:26" ht="22.5" customHeight="1">
      <c r="A16" s="266"/>
      <c r="B16" s="266"/>
      <c r="C16" s="341"/>
      <c r="D16" s="342"/>
      <c r="E16" s="64" t="s">
        <v>33</v>
      </c>
      <c r="F16" s="64" t="s">
        <v>34</v>
      </c>
      <c r="G16" s="65" t="s">
        <v>35</v>
      </c>
      <c r="H16" s="343"/>
      <c r="I16" s="293"/>
      <c r="J16" s="293"/>
      <c r="K16" s="294"/>
      <c r="L16" s="59"/>
      <c r="M16" s="59"/>
      <c r="N16" s="59"/>
      <c r="O16" s="59"/>
      <c r="P16" s="59"/>
      <c r="Q16" s="59"/>
      <c r="R16" s="59"/>
      <c r="S16" s="59"/>
      <c r="T16" s="59"/>
      <c r="U16" s="59"/>
      <c r="V16" s="59"/>
      <c r="W16" s="59"/>
      <c r="X16" s="59"/>
      <c r="Y16" s="59"/>
      <c r="Z16" s="59"/>
    </row>
    <row r="17" spans="1:26" ht="45" customHeight="1">
      <c r="A17" s="266"/>
      <c r="B17" s="267"/>
      <c r="C17" s="60">
        <v>4</v>
      </c>
      <c r="D17" s="46" t="s">
        <v>36</v>
      </c>
      <c r="E17" s="56"/>
      <c r="F17" s="56"/>
      <c r="G17" s="66"/>
      <c r="H17" s="293"/>
      <c r="I17" s="293"/>
      <c r="J17" s="293"/>
      <c r="K17" s="294"/>
      <c r="L17" s="59"/>
      <c r="M17" s="59"/>
      <c r="N17" s="59"/>
      <c r="O17" s="59"/>
      <c r="P17" s="59"/>
      <c r="Q17" s="59"/>
      <c r="R17" s="59"/>
      <c r="S17" s="59"/>
      <c r="T17" s="59"/>
      <c r="U17" s="59"/>
      <c r="V17" s="59"/>
      <c r="W17" s="59"/>
      <c r="X17" s="59"/>
      <c r="Y17" s="59"/>
      <c r="Z17" s="59"/>
    </row>
    <row r="18" spans="1:26" ht="18.75" customHeight="1">
      <c r="A18" s="266"/>
      <c r="B18" s="317" t="s">
        <v>37</v>
      </c>
      <c r="C18" s="335">
        <v>5</v>
      </c>
      <c r="D18" s="336" t="s">
        <v>38</v>
      </c>
      <c r="E18" s="300" t="s">
        <v>104</v>
      </c>
      <c r="F18" s="277"/>
      <c r="G18" s="277"/>
      <c r="H18" s="277"/>
      <c r="I18" s="277"/>
      <c r="J18" s="277"/>
      <c r="K18" s="278"/>
      <c r="L18" s="67"/>
      <c r="M18" s="67"/>
      <c r="N18" s="67"/>
      <c r="O18" s="67"/>
      <c r="P18" s="67"/>
      <c r="Q18" s="67"/>
      <c r="R18" s="67"/>
      <c r="S18" s="67"/>
      <c r="T18" s="67"/>
      <c r="U18" s="67"/>
      <c r="V18" s="67"/>
      <c r="W18" s="67"/>
      <c r="X18" s="67"/>
      <c r="Y18" s="67"/>
      <c r="Z18" s="67"/>
    </row>
    <row r="19" spans="1:26" ht="21" customHeight="1">
      <c r="A19" s="266"/>
      <c r="B19" s="293"/>
      <c r="C19" s="266"/>
      <c r="D19" s="266"/>
      <c r="E19" s="292"/>
      <c r="F19" s="293"/>
      <c r="G19" s="293"/>
      <c r="H19" s="293"/>
      <c r="I19" s="293"/>
      <c r="J19" s="293"/>
      <c r="K19" s="294"/>
      <c r="L19" s="67"/>
      <c r="M19" s="67"/>
      <c r="N19" s="67"/>
      <c r="O19" s="67"/>
      <c r="P19" s="67"/>
      <c r="Q19" s="67"/>
      <c r="R19" s="67"/>
      <c r="S19" s="67"/>
      <c r="T19" s="67"/>
      <c r="U19" s="67"/>
      <c r="V19" s="67"/>
      <c r="W19" s="67"/>
      <c r="X19" s="67"/>
      <c r="Y19" s="67"/>
      <c r="Z19" s="67"/>
    </row>
    <row r="20" spans="1:26" ht="22.5" customHeight="1">
      <c r="A20" s="266"/>
      <c r="B20" s="318"/>
      <c r="C20" s="267"/>
      <c r="D20" s="267"/>
      <c r="E20" s="279"/>
      <c r="F20" s="280"/>
      <c r="G20" s="280"/>
      <c r="H20" s="280"/>
      <c r="I20" s="280"/>
      <c r="J20" s="280"/>
      <c r="K20" s="281"/>
      <c r="L20" s="67"/>
      <c r="M20" s="67"/>
      <c r="N20" s="67"/>
      <c r="O20" s="67"/>
      <c r="P20" s="67"/>
      <c r="Q20" s="67"/>
      <c r="R20" s="67"/>
      <c r="S20" s="67"/>
      <c r="T20" s="67"/>
      <c r="U20" s="67"/>
      <c r="V20" s="67"/>
      <c r="W20" s="67"/>
      <c r="X20" s="67"/>
      <c r="Y20" s="67"/>
      <c r="Z20" s="67"/>
    </row>
    <row r="21" spans="1:26" ht="35.25" customHeight="1">
      <c r="A21" s="266"/>
      <c r="B21" s="319" t="s">
        <v>105</v>
      </c>
      <c r="C21" s="60">
        <v>7</v>
      </c>
      <c r="D21" s="46" t="s">
        <v>41</v>
      </c>
      <c r="E21" s="344" t="s">
        <v>106</v>
      </c>
      <c r="F21" s="283"/>
      <c r="G21" s="284"/>
      <c r="H21" s="345" t="s">
        <v>107</v>
      </c>
      <c r="I21" s="277"/>
      <c r="J21" s="277"/>
      <c r="K21" s="278"/>
      <c r="L21" s="68"/>
      <c r="M21" s="68"/>
      <c r="N21" s="68"/>
      <c r="O21" s="68"/>
      <c r="P21" s="68"/>
      <c r="Q21" s="68"/>
      <c r="R21" s="68"/>
      <c r="S21" s="68"/>
      <c r="T21" s="68"/>
      <c r="U21" s="68"/>
      <c r="V21" s="68"/>
      <c r="W21" s="68"/>
      <c r="X21" s="68"/>
      <c r="Y21" s="68"/>
      <c r="Z21" s="68"/>
    </row>
    <row r="22" spans="1:26" ht="28.5" customHeight="1">
      <c r="A22" s="266"/>
      <c r="B22" s="293"/>
      <c r="C22" s="60">
        <v>8</v>
      </c>
      <c r="D22" s="46" t="s">
        <v>44</v>
      </c>
      <c r="E22" s="346" t="s">
        <v>108</v>
      </c>
      <c r="F22" s="347"/>
      <c r="G22" s="348"/>
      <c r="H22" s="292"/>
      <c r="I22" s="293"/>
      <c r="J22" s="293"/>
      <c r="K22" s="294"/>
      <c r="L22" s="68"/>
      <c r="M22" s="68"/>
      <c r="N22" s="68"/>
      <c r="O22" s="68"/>
      <c r="P22" s="68"/>
      <c r="Q22" s="68"/>
      <c r="R22" s="68"/>
      <c r="S22" s="68"/>
      <c r="T22" s="68"/>
      <c r="U22" s="68"/>
      <c r="V22" s="68"/>
      <c r="W22" s="68"/>
      <c r="X22" s="68"/>
      <c r="Y22" s="68"/>
      <c r="Z22" s="68"/>
    </row>
    <row r="23" spans="1:26" ht="23.25" customHeight="1">
      <c r="A23" s="266"/>
      <c r="B23" s="318"/>
      <c r="C23" s="60">
        <v>9</v>
      </c>
      <c r="D23" s="46" t="s">
        <v>109</v>
      </c>
      <c r="E23" s="69"/>
      <c r="F23" s="70"/>
      <c r="G23" s="71"/>
      <c r="H23" s="279"/>
      <c r="I23" s="280"/>
      <c r="J23" s="280"/>
      <c r="K23" s="281"/>
      <c r="L23" s="68"/>
      <c r="M23" s="68"/>
      <c r="N23" s="68"/>
      <c r="O23" s="68"/>
      <c r="P23" s="68"/>
      <c r="Q23" s="68"/>
      <c r="R23" s="68"/>
      <c r="S23" s="68"/>
      <c r="T23" s="68"/>
      <c r="U23" s="68"/>
      <c r="V23" s="68"/>
      <c r="W23" s="68"/>
      <c r="X23" s="68"/>
      <c r="Y23" s="68"/>
      <c r="Z23" s="68"/>
    </row>
    <row r="24" spans="1:26" ht="28.5" customHeight="1">
      <c r="A24" s="266"/>
      <c r="B24" s="320" t="s">
        <v>47</v>
      </c>
      <c r="C24" s="60">
        <v>10</v>
      </c>
      <c r="D24" s="46" t="s">
        <v>48</v>
      </c>
      <c r="E24" s="47"/>
      <c r="F24" s="47"/>
      <c r="G24" s="47"/>
      <c r="H24" s="303" t="s">
        <v>110</v>
      </c>
      <c r="I24" s="277"/>
      <c r="J24" s="277"/>
      <c r="K24" s="278"/>
      <c r="L24" s="72"/>
      <c r="M24" s="72"/>
      <c r="N24" s="72"/>
      <c r="O24" s="72"/>
      <c r="P24" s="72"/>
      <c r="Q24" s="72"/>
      <c r="R24" s="72"/>
      <c r="S24" s="72"/>
      <c r="T24" s="72"/>
      <c r="U24" s="72"/>
      <c r="V24" s="72"/>
      <c r="W24" s="72"/>
      <c r="X24" s="72"/>
      <c r="Y24" s="72"/>
      <c r="Z24" s="72"/>
    </row>
    <row r="25" spans="1:26" ht="29.25" customHeight="1">
      <c r="A25" s="267"/>
      <c r="B25" s="318"/>
      <c r="C25" s="60">
        <v>11</v>
      </c>
      <c r="D25" s="46" t="s">
        <v>50</v>
      </c>
      <c r="E25" s="47"/>
      <c r="F25" s="47"/>
      <c r="G25" s="47"/>
      <c r="H25" s="279"/>
      <c r="I25" s="280"/>
      <c r="J25" s="280"/>
      <c r="K25" s="281"/>
      <c r="L25" s="72"/>
      <c r="M25" s="72"/>
      <c r="N25" s="72"/>
      <c r="O25" s="72"/>
      <c r="P25" s="72"/>
      <c r="Q25" s="72"/>
      <c r="R25" s="72"/>
      <c r="S25" s="72"/>
      <c r="T25" s="72"/>
      <c r="U25" s="72"/>
      <c r="V25" s="72"/>
      <c r="W25" s="72"/>
      <c r="X25" s="72"/>
      <c r="Y25" s="72"/>
      <c r="Z25" s="72"/>
    </row>
    <row r="26" spans="1:26" ht="49.5" customHeight="1">
      <c r="A26" s="349" t="s">
        <v>111</v>
      </c>
      <c r="B26" s="318"/>
      <c r="C26" s="318"/>
      <c r="D26" s="318"/>
      <c r="E26" s="318"/>
      <c r="F26" s="318"/>
      <c r="G26" s="318"/>
      <c r="H26" s="318"/>
      <c r="I26" s="318"/>
      <c r="J26" s="318"/>
      <c r="K26" s="350"/>
      <c r="L26" s="73"/>
      <c r="M26" s="73"/>
      <c r="N26" s="73"/>
      <c r="O26" s="73"/>
      <c r="P26" s="73"/>
      <c r="Q26" s="73"/>
      <c r="R26" s="73"/>
      <c r="S26" s="73"/>
      <c r="T26" s="73"/>
      <c r="U26" s="73"/>
      <c r="V26" s="73"/>
      <c r="W26" s="73"/>
      <c r="X26" s="73"/>
      <c r="Y26" s="73"/>
      <c r="Z26" s="73"/>
    </row>
    <row r="27" spans="1:26" ht="18.75" customHeight="1">
      <c r="A27" s="321" t="s">
        <v>52</v>
      </c>
      <c r="B27" s="324" t="s">
        <v>112</v>
      </c>
      <c r="C27" s="60">
        <v>12</v>
      </c>
      <c r="D27" s="46" t="s">
        <v>54</v>
      </c>
      <c r="E27" s="47" t="s">
        <v>55</v>
      </c>
      <c r="F27" s="47"/>
      <c r="G27" s="47"/>
      <c r="H27" s="351" t="s">
        <v>113</v>
      </c>
      <c r="I27" s="277"/>
      <c r="J27" s="277"/>
      <c r="K27" s="278"/>
      <c r="L27" s="72"/>
      <c r="M27" s="72"/>
      <c r="N27" s="72"/>
      <c r="O27" s="72"/>
      <c r="P27" s="72"/>
      <c r="Q27" s="72"/>
      <c r="R27" s="72"/>
      <c r="S27" s="72"/>
      <c r="T27" s="72"/>
      <c r="U27" s="72"/>
      <c r="V27" s="72"/>
      <c r="W27" s="72"/>
      <c r="X27" s="72"/>
      <c r="Y27" s="72"/>
      <c r="Z27" s="72"/>
    </row>
    <row r="28" spans="1:26" ht="18.75" customHeight="1">
      <c r="A28" s="322"/>
      <c r="B28" s="325"/>
      <c r="C28" s="60">
        <v>13</v>
      </c>
      <c r="D28" s="46" t="s">
        <v>57</v>
      </c>
      <c r="E28" s="47"/>
      <c r="F28" s="47"/>
      <c r="G28" s="47"/>
      <c r="H28" s="292"/>
      <c r="I28" s="293"/>
      <c r="J28" s="293"/>
      <c r="K28" s="294"/>
      <c r="L28" s="72"/>
      <c r="M28" s="72"/>
      <c r="N28" s="72"/>
      <c r="O28" s="72"/>
      <c r="P28" s="72"/>
      <c r="Q28" s="72"/>
      <c r="R28" s="72"/>
      <c r="S28" s="72"/>
      <c r="T28" s="72"/>
      <c r="U28" s="72"/>
      <c r="V28" s="72"/>
      <c r="W28" s="72"/>
      <c r="X28" s="72"/>
      <c r="Y28" s="72"/>
      <c r="Z28" s="72"/>
    </row>
    <row r="29" spans="1:26" ht="18.75" customHeight="1">
      <c r="A29" s="322"/>
      <c r="B29" s="325"/>
      <c r="C29" s="60">
        <v>14</v>
      </c>
      <c r="D29" s="46" t="s">
        <v>58</v>
      </c>
      <c r="E29" s="47"/>
      <c r="F29" s="47"/>
      <c r="G29" s="74"/>
      <c r="H29" s="292"/>
      <c r="I29" s="293"/>
      <c r="J29" s="293"/>
      <c r="K29" s="294"/>
      <c r="L29" s="72"/>
      <c r="M29" s="72"/>
      <c r="N29" s="72"/>
      <c r="O29" s="72"/>
      <c r="P29" s="72"/>
      <c r="Q29" s="72"/>
      <c r="R29" s="72"/>
      <c r="S29" s="72"/>
      <c r="T29" s="72"/>
      <c r="U29" s="72"/>
      <c r="V29" s="72"/>
      <c r="W29" s="72"/>
      <c r="X29" s="72"/>
      <c r="Y29" s="72"/>
      <c r="Z29" s="72"/>
    </row>
    <row r="30" spans="1:26" ht="18.75" customHeight="1">
      <c r="A30" s="322"/>
      <c r="B30" s="325"/>
      <c r="C30" s="60">
        <v>15</v>
      </c>
      <c r="D30" s="46" t="s">
        <v>59</v>
      </c>
      <c r="E30" s="47"/>
      <c r="F30" s="47"/>
      <c r="G30" s="47"/>
      <c r="H30" s="292"/>
      <c r="I30" s="293"/>
      <c r="J30" s="293"/>
      <c r="K30" s="294"/>
      <c r="L30" s="72"/>
      <c r="M30" s="72"/>
      <c r="N30" s="72"/>
      <c r="O30" s="72"/>
      <c r="P30" s="72"/>
      <c r="Q30" s="72"/>
      <c r="R30" s="72"/>
      <c r="S30" s="72"/>
      <c r="T30" s="72"/>
      <c r="U30" s="72"/>
      <c r="V30" s="72"/>
      <c r="W30" s="72"/>
      <c r="X30" s="72"/>
      <c r="Y30" s="72"/>
      <c r="Z30" s="72"/>
    </row>
    <row r="31" spans="1:26" ht="18.75" customHeight="1">
      <c r="A31" s="322"/>
      <c r="B31" s="325"/>
      <c r="C31" s="60">
        <v>16</v>
      </c>
      <c r="D31" s="46" t="s">
        <v>60</v>
      </c>
      <c r="E31" s="47"/>
      <c r="F31" s="47"/>
      <c r="G31" s="47"/>
      <c r="H31" s="292"/>
      <c r="I31" s="293"/>
      <c r="J31" s="293"/>
      <c r="K31" s="294"/>
      <c r="L31" s="72"/>
      <c r="M31" s="72"/>
      <c r="N31" s="72"/>
      <c r="O31" s="72"/>
      <c r="P31" s="72"/>
      <c r="Q31" s="72"/>
      <c r="R31" s="72"/>
      <c r="S31" s="72"/>
      <c r="T31" s="72"/>
      <c r="U31" s="72"/>
      <c r="V31" s="72"/>
      <c r="W31" s="72"/>
      <c r="X31" s="72"/>
      <c r="Y31" s="72"/>
      <c r="Z31" s="72"/>
    </row>
    <row r="32" spans="1:26" ht="18.75" customHeight="1">
      <c r="A32" s="322"/>
      <c r="B32" s="325"/>
      <c r="C32" s="60">
        <v>17</v>
      </c>
      <c r="D32" s="46" t="s">
        <v>61</v>
      </c>
      <c r="E32" s="47"/>
      <c r="F32" s="47"/>
      <c r="G32" s="47"/>
      <c r="H32" s="292"/>
      <c r="I32" s="293"/>
      <c r="J32" s="293"/>
      <c r="K32" s="294"/>
      <c r="L32" s="72"/>
      <c r="M32" s="72"/>
      <c r="N32" s="72"/>
      <c r="O32" s="72"/>
      <c r="P32" s="72"/>
      <c r="Q32" s="72"/>
      <c r="R32" s="72"/>
      <c r="S32" s="72"/>
      <c r="T32" s="72"/>
      <c r="U32" s="72"/>
      <c r="V32" s="72"/>
      <c r="W32" s="72"/>
      <c r="X32" s="72"/>
      <c r="Y32" s="72"/>
      <c r="Z32" s="72"/>
    </row>
    <row r="33" spans="1:26" ht="18.75" customHeight="1">
      <c r="A33" s="322"/>
      <c r="B33" s="325"/>
      <c r="C33" s="60">
        <v>18</v>
      </c>
      <c r="D33" s="46" t="s">
        <v>62</v>
      </c>
      <c r="E33" s="47"/>
      <c r="F33" s="47"/>
      <c r="G33" s="47"/>
      <c r="H33" s="292"/>
      <c r="I33" s="293"/>
      <c r="J33" s="293"/>
      <c r="K33" s="294"/>
      <c r="L33" s="72"/>
      <c r="M33" s="72"/>
      <c r="N33" s="72"/>
      <c r="O33" s="72"/>
      <c r="P33" s="72"/>
      <c r="Q33" s="72"/>
      <c r="R33" s="72"/>
      <c r="S33" s="72"/>
      <c r="T33" s="72"/>
      <c r="U33" s="72"/>
      <c r="V33" s="72"/>
      <c r="W33" s="72"/>
      <c r="X33" s="72"/>
      <c r="Y33" s="72"/>
      <c r="Z33" s="72"/>
    </row>
    <row r="34" spans="1:26" ht="18.75" customHeight="1">
      <c r="A34" s="322"/>
      <c r="B34" s="325"/>
      <c r="C34" s="60">
        <v>19</v>
      </c>
      <c r="D34" s="46" t="s">
        <v>63</v>
      </c>
      <c r="E34" s="47"/>
      <c r="F34" s="47"/>
      <c r="G34" s="47"/>
      <c r="H34" s="292"/>
      <c r="I34" s="293"/>
      <c r="J34" s="293"/>
      <c r="K34" s="294"/>
      <c r="L34" s="72"/>
      <c r="M34" s="72"/>
      <c r="N34" s="72"/>
      <c r="O34" s="72"/>
      <c r="P34" s="72"/>
      <c r="Q34" s="72"/>
      <c r="R34" s="72"/>
      <c r="S34" s="72"/>
      <c r="T34" s="72"/>
      <c r="U34" s="72"/>
      <c r="V34" s="72"/>
      <c r="W34" s="72"/>
      <c r="X34" s="72"/>
      <c r="Y34" s="72"/>
      <c r="Z34" s="72"/>
    </row>
    <row r="35" spans="1:26" ht="29.25" customHeight="1">
      <c r="A35" s="322"/>
      <c r="B35" s="326"/>
      <c r="C35" s="60">
        <v>20</v>
      </c>
      <c r="D35" s="46" t="s">
        <v>64</v>
      </c>
      <c r="E35" s="47"/>
      <c r="F35" s="47"/>
      <c r="G35" s="47"/>
      <c r="H35" s="279"/>
      <c r="I35" s="280"/>
      <c r="J35" s="280"/>
      <c r="K35" s="281"/>
      <c r="L35" s="72"/>
      <c r="M35" s="72"/>
      <c r="N35" s="72"/>
      <c r="O35" s="72"/>
      <c r="P35" s="72"/>
      <c r="Q35" s="72"/>
      <c r="R35" s="72"/>
      <c r="S35" s="72"/>
      <c r="T35" s="72"/>
      <c r="U35" s="72"/>
      <c r="V35" s="72"/>
      <c r="W35" s="72"/>
      <c r="X35" s="72"/>
      <c r="Y35" s="72"/>
      <c r="Z35" s="72"/>
    </row>
    <row r="36" spans="1:26" ht="4.5" customHeight="1">
      <c r="A36" s="322"/>
      <c r="B36" s="352"/>
      <c r="C36" s="353"/>
      <c r="D36" s="353"/>
      <c r="E36" s="353"/>
      <c r="F36" s="353"/>
      <c r="G36" s="353"/>
      <c r="H36" s="353"/>
      <c r="I36" s="353"/>
      <c r="J36" s="353"/>
      <c r="K36" s="354"/>
      <c r="L36" s="75"/>
      <c r="M36" s="75"/>
      <c r="N36" s="75"/>
      <c r="O36" s="75"/>
      <c r="P36" s="75"/>
      <c r="Q36" s="75"/>
      <c r="R36" s="75"/>
      <c r="S36" s="75"/>
      <c r="T36" s="75"/>
      <c r="U36" s="75"/>
      <c r="V36" s="75"/>
      <c r="W36" s="75"/>
      <c r="X36" s="75"/>
      <c r="Y36" s="75"/>
      <c r="Z36" s="75"/>
    </row>
    <row r="37" spans="1:26" ht="18.75" customHeight="1">
      <c r="A37" s="322"/>
      <c r="B37" s="324" t="s">
        <v>114</v>
      </c>
      <c r="C37" s="60">
        <v>21</v>
      </c>
      <c r="D37" s="46" t="s">
        <v>54</v>
      </c>
      <c r="E37" s="47"/>
      <c r="F37" s="47"/>
      <c r="G37" s="47"/>
      <c r="H37" s="351" t="s">
        <v>115</v>
      </c>
      <c r="I37" s="277"/>
      <c r="J37" s="277"/>
      <c r="K37" s="278"/>
      <c r="L37" s="72"/>
      <c r="M37" s="72"/>
      <c r="N37" s="72"/>
      <c r="O37" s="72"/>
      <c r="P37" s="72"/>
      <c r="Q37" s="72"/>
      <c r="R37" s="72"/>
      <c r="S37" s="72"/>
      <c r="T37" s="72"/>
      <c r="U37" s="72"/>
      <c r="V37" s="72"/>
      <c r="W37" s="72"/>
      <c r="X37" s="72"/>
      <c r="Y37" s="72"/>
      <c r="Z37" s="72"/>
    </row>
    <row r="38" spans="1:26" ht="18.75" customHeight="1">
      <c r="A38" s="322"/>
      <c r="B38" s="325"/>
      <c r="C38" s="60">
        <v>22</v>
      </c>
      <c r="D38" s="46" t="s">
        <v>57</v>
      </c>
      <c r="E38" s="47"/>
      <c r="F38" s="47"/>
      <c r="G38" s="47"/>
      <c r="H38" s="292"/>
      <c r="I38" s="293"/>
      <c r="J38" s="293"/>
      <c r="K38" s="294"/>
      <c r="L38" s="72"/>
      <c r="M38" s="72"/>
      <c r="N38" s="72"/>
      <c r="O38" s="72"/>
      <c r="P38" s="72"/>
      <c r="Q38" s="72"/>
      <c r="R38" s="72"/>
      <c r="S38" s="72"/>
      <c r="T38" s="72"/>
      <c r="U38" s="72"/>
      <c r="V38" s="72"/>
      <c r="W38" s="72"/>
      <c r="X38" s="72"/>
      <c r="Y38" s="72"/>
      <c r="Z38" s="72"/>
    </row>
    <row r="39" spans="1:26" ht="18.75" customHeight="1">
      <c r="A39" s="322"/>
      <c r="B39" s="325"/>
      <c r="C39" s="60">
        <v>23</v>
      </c>
      <c r="D39" s="46" t="s">
        <v>58</v>
      </c>
      <c r="E39" s="47"/>
      <c r="F39" s="47"/>
      <c r="G39" s="74"/>
      <c r="H39" s="292"/>
      <c r="I39" s="293"/>
      <c r="J39" s="293"/>
      <c r="K39" s="294"/>
      <c r="L39" s="72"/>
      <c r="M39" s="72"/>
      <c r="N39" s="72"/>
      <c r="O39" s="72"/>
      <c r="P39" s="72"/>
      <c r="Q39" s="72"/>
      <c r="R39" s="72"/>
      <c r="S39" s="72"/>
      <c r="T39" s="72"/>
      <c r="U39" s="72"/>
      <c r="V39" s="72"/>
      <c r="W39" s="72"/>
      <c r="X39" s="72"/>
      <c r="Y39" s="72"/>
      <c r="Z39" s="72"/>
    </row>
    <row r="40" spans="1:26" ht="18.75" customHeight="1">
      <c r="A40" s="322"/>
      <c r="B40" s="325"/>
      <c r="C40" s="60">
        <v>24</v>
      </c>
      <c r="D40" s="46" t="s">
        <v>59</v>
      </c>
      <c r="E40" s="47"/>
      <c r="F40" s="47"/>
      <c r="G40" s="47"/>
      <c r="H40" s="292"/>
      <c r="I40" s="293"/>
      <c r="J40" s="293"/>
      <c r="K40" s="294"/>
      <c r="L40" s="72"/>
      <c r="M40" s="72"/>
      <c r="N40" s="72"/>
      <c r="O40" s="72"/>
      <c r="P40" s="72"/>
      <c r="Q40" s="72"/>
      <c r="R40" s="72"/>
      <c r="S40" s="72"/>
      <c r="T40" s="72"/>
      <c r="U40" s="72"/>
      <c r="V40" s="72"/>
      <c r="W40" s="72"/>
      <c r="X40" s="72"/>
      <c r="Y40" s="72"/>
      <c r="Z40" s="72"/>
    </row>
    <row r="41" spans="1:26" ht="18.75" customHeight="1">
      <c r="A41" s="322"/>
      <c r="B41" s="325"/>
      <c r="C41" s="60">
        <v>25</v>
      </c>
      <c r="D41" s="46" t="s">
        <v>60</v>
      </c>
      <c r="E41" s="47"/>
      <c r="F41" s="47"/>
      <c r="G41" s="47"/>
      <c r="H41" s="292"/>
      <c r="I41" s="293"/>
      <c r="J41" s="293"/>
      <c r="K41" s="294"/>
      <c r="L41" s="72"/>
      <c r="M41" s="72"/>
      <c r="N41" s="72"/>
      <c r="O41" s="72"/>
      <c r="P41" s="72"/>
      <c r="Q41" s="72"/>
      <c r="R41" s="72"/>
      <c r="S41" s="72"/>
      <c r="T41" s="72"/>
      <c r="U41" s="72"/>
      <c r="V41" s="72"/>
      <c r="W41" s="72"/>
      <c r="X41" s="72"/>
      <c r="Y41" s="72"/>
      <c r="Z41" s="72"/>
    </row>
    <row r="42" spans="1:26" ht="18.75" customHeight="1">
      <c r="A42" s="322"/>
      <c r="B42" s="325"/>
      <c r="C42" s="60">
        <v>26</v>
      </c>
      <c r="D42" s="46" t="s">
        <v>61</v>
      </c>
      <c r="E42" s="47"/>
      <c r="F42" s="47"/>
      <c r="G42" s="47"/>
      <c r="H42" s="292"/>
      <c r="I42" s="293"/>
      <c r="J42" s="293"/>
      <c r="K42" s="294"/>
      <c r="L42" s="72"/>
      <c r="M42" s="72"/>
      <c r="N42" s="72"/>
      <c r="O42" s="72"/>
      <c r="P42" s="72"/>
      <c r="Q42" s="72"/>
      <c r="R42" s="72"/>
      <c r="S42" s="72"/>
      <c r="T42" s="72"/>
      <c r="U42" s="72"/>
      <c r="V42" s="72"/>
      <c r="W42" s="72"/>
      <c r="X42" s="72"/>
      <c r="Y42" s="72"/>
      <c r="Z42" s="72"/>
    </row>
    <row r="43" spans="1:26" ht="18.75" customHeight="1">
      <c r="A43" s="322"/>
      <c r="B43" s="325"/>
      <c r="C43" s="60">
        <v>27</v>
      </c>
      <c r="D43" s="46" t="s">
        <v>62</v>
      </c>
      <c r="E43" s="47"/>
      <c r="F43" s="47"/>
      <c r="G43" s="47"/>
      <c r="H43" s="292"/>
      <c r="I43" s="293"/>
      <c r="J43" s="293"/>
      <c r="K43" s="294"/>
      <c r="L43" s="72"/>
      <c r="M43" s="72"/>
      <c r="N43" s="72"/>
      <c r="O43" s="72"/>
      <c r="P43" s="72"/>
      <c r="Q43" s="72"/>
      <c r="R43" s="72"/>
      <c r="S43" s="72"/>
      <c r="T43" s="72"/>
      <c r="U43" s="72"/>
      <c r="V43" s="72"/>
      <c r="W43" s="72"/>
      <c r="X43" s="72"/>
      <c r="Y43" s="72"/>
      <c r="Z43" s="72"/>
    </row>
    <row r="44" spans="1:26" ht="18.75" customHeight="1">
      <c r="A44" s="322"/>
      <c r="B44" s="325"/>
      <c r="C44" s="60">
        <v>28</v>
      </c>
      <c r="D44" s="46" t="s">
        <v>63</v>
      </c>
      <c r="E44" s="47"/>
      <c r="F44" s="47"/>
      <c r="G44" s="47"/>
      <c r="H44" s="292"/>
      <c r="I44" s="293"/>
      <c r="J44" s="293"/>
      <c r="K44" s="294"/>
      <c r="L44" s="72"/>
      <c r="M44" s="72"/>
      <c r="N44" s="72"/>
      <c r="O44" s="72"/>
      <c r="P44" s="72"/>
      <c r="Q44" s="72"/>
      <c r="R44" s="72"/>
      <c r="S44" s="72"/>
      <c r="T44" s="72"/>
      <c r="U44" s="72"/>
      <c r="V44" s="72"/>
      <c r="W44" s="72"/>
      <c r="X44" s="72"/>
      <c r="Y44" s="72"/>
      <c r="Z44" s="72"/>
    </row>
    <row r="45" spans="1:26" ht="21" customHeight="1">
      <c r="A45" s="322"/>
      <c r="B45" s="326"/>
      <c r="C45" s="60">
        <v>29</v>
      </c>
      <c r="D45" s="46" t="s">
        <v>64</v>
      </c>
      <c r="E45" s="47"/>
      <c r="F45" s="47"/>
      <c r="G45" s="47"/>
      <c r="H45" s="279"/>
      <c r="I45" s="280"/>
      <c r="J45" s="280"/>
      <c r="K45" s="281"/>
      <c r="L45" s="72"/>
      <c r="M45" s="72"/>
      <c r="N45" s="72"/>
      <c r="O45" s="72"/>
      <c r="P45" s="72"/>
      <c r="Q45" s="72"/>
      <c r="R45" s="72"/>
      <c r="S45" s="72"/>
      <c r="T45" s="72"/>
      <c r="U45" s="72"/>
      <c r="V45" s="72"/>
      <c r="W45" s="72"/>
      <c r="X45" s="72"/>
      <c r="Y45" s="72"/>
      <c r="Z45" s="72"/>
    </row>
    <row r="46" spans="1:26" ht="62.25" customHeight="1">
      <c r="A46" s="322"/>
      <c r="B46" s="360" t="s">
        <v>116</v>
      </c>
      <c r="C46" s="283"/>
      <c r="D46" s="283"/>
      <c r="E46" s="283"/>
      <c r="F46" s="283"/>
      <c r="G46" s="283"/>
      <c r="H46" s="283"/>
      <c r="I46" s="283"/>
      <c r="J46" s="283"/>
      <c r="K46" s="284"/>
      <c r="L46" s="73"/>
      <c r="M46" s="73"/>
      <c r="N46" s="73"/>
      <c r="O46" s="73"/>
      <c r="P46" s="73"/>
      <c r="Q46" s="73"/>
      <c r="R46" s="73"/>
      <c r="S46" s="73"/>
      <c r="T46" s="73"/>
      <c r="U46" s="73"/>
      <c r="V46" s="73"/>
      <c r="W46" s="73"/>
      <c r="X46" s="73"/>
      <c r="Y46" s="73"/>
      <c r="Z46" s="73"/>
    </row>
    <row r="47" spans="1:26" ht="73.5" customHeight="1">
      <c r="A47" s="322"/>
      <c r="B47" s="327" t="s">
        <v>68</v>
      </c>
      <c r="C47" s="60">
        <v>30</v>
      </c>
      <c r="D47" s="76" t="s">
        <v>117</v>
      </c>
      <c r="E47" s="47"/>
      <c r="F47" s="77"/>
      <c r="G47" s="78"/>
      <c r="H47" s="361" t="s">
        <v>70</v>
      </c>
      <c r="I47" s="283"/>
      <c r="J47" s="283"/>
      <c r="K47" s="284"/>
      <c r="L47" s="79"/>
      <c r="M47" s="79"/>
      <c r="N47" s="79"/>
      <c r="O47" s="79"/>
      <c r="P47" s="79"/>
      <c r="Q47" s="79"/>
      <c r="R47" s="79"/>
      <c r="S47" s="79"/>
      <c r="T47" s="79"/>
      <c r="U47" s="79"/>
      <c r="V47" s="79"/>
      <c r="W47" s="79"/>
      <c r="X47" s="79"/>
      <c r="Y47" s="79"/>
      <c r="Z47" s="79"/>
    </row>
    <row r="48" spans="1:26" ht="33.75" customHeight="1">
      <c r="A48" s="322"/>
      <c r="B48" s="325"/>
      <c r="C48" s="335">
        <v>31</v>
      </c>
      <c r="D48" s="362" t="s">
        <v>118</v>
      </c>
      <c r="E48" s="80" t="s">
        <v>72</v>
      </c>
      <c r="F48" s="56"/>
      <c r="G48" s="56"/>
      <c r="H48" s="363" t="s">
        <v>119</v>
      </c>
      <c r="I48" s="277"/>
      <c r="J48" s="277"/>
      <c r="K48" s="278"/>
      <c r="L48" s="81"/>
      <c r="M48" s="81"/>
      <c r="N48" s="81"/>
      <c r="O48" s="81"/>
      <c r="P48" s="81"/>
      <c r="Q48" s="81"/>
      <c r="R48" s="81"/>
      <c r="S48" s="81"/>
      <c r="T48" s="81"/>
      <c r="U48" s="81"/>
      <c r="V48" s="81"/>
      <c r="W48" s="81"/>
      <c r="X48" s="81"/>
      <c r="Y48" s="81"/>
      <c r="Z48" s="81"/>
    </row>
    <row r="49" spans="1:26" ht="33.75" customHeight="1">
      <c r="A49" s="322"/>
      <c r="B49" s="325"/>
      <c r="C49" s="266"/>
      <c r="D49" s="266"/>
      <c r="E49" s="80" t="s">
        <v>74</v>
      </c>
      <c r="F49" s="56"/>
      <c r="G49" s="56"/>
      <c r="H49" s="292"/>
      <c r="I49" s="293"/>
      <c r="J49" s="293"/>
      <c r="K49" s="294"/>
      <c r="L49" s="81"/>
      <c r="M49" s="81"/>
      <c r="N49" s="81"/>
      <c r="O49" s="81"/>
      <c r="P49" s="81"/>
      <c r="Q49" s="81"/>
      <c r="R49" s="81"/>
      <c r="S49" s="81"/>
      <c r="T49" s="81"/>
      <c r="U49" s="81"/>
      <c r="V49" s="81"/>
      <c r="W49" s="81"/>
      <c r="X49" s="81"/>
      <c r="Y49" s="81"/>
      <c r="Z49" s="81"/>
    </row>
    <row r="50" spans="1:26" ht="33.75" customHeight="1">
      <c r="A50" s="322"/>
      <c r="B50" s="325"/>
      <c r="C50" s="266"/>
      <c r="D50" s="266"/>
      <c r="E50" s="80" t="s">
        <v>75</v>
      </c>
      <c r="F50" s="56"/>
      <c r="G50" s="56"/>
      <c r="H50" s="292"/>
      <c r="I50" s="293"/>
      <c r="J50" s="293"/>
      <c r="K50" s="294"/>
      <c r="L50" s="81"/>
      <c r="M50" s="81"/>
      <c r="N50" s="81"/>
      <c r="O50" s="81"/>
      <c r="P50" s="81"/>
      <c r="Q50" s="81"/>
      <c r="R50" s="81"/>
      <c r="S50" s="81"/>
      <c r="T50" s="81"/>
      <c r="U50" s="81"/>
      <c r="V50" s="81"/>
      <c r="W50" s="81"/>
      <c r="X50" s="81"/>
      <c r="Y50" s="81"/>
      <c r="Z50" s="81"/>
    </row>
    <row r="51" spans="1:26" ht="33.75" customHeight="1">
      <c r="A51" s="322"/>
      <c r="B51" s="325"/>
      <c r="C51" s="267"/>
      <c r="D51" s="267"/>
      <c r="E51" s="80" t="s">
        <v>76</v>
      </c>
      <c r="F51" s="56"/>
      <c r="G51" s="56"/>
      <c r="H51" s="292"/>
      <c r="I51" s="293"/>
      <c r="J51" s="293"/>
      <c r="K51" s="294"/>
      <c r="L51" s="81"/>
      <c r="M51" s="81"/>
      <c r="N51" s="81"/>
      <c r="O51" s="81"/>
      <c r="P51" s="81"/>
      <c r="Q51" s="81"/>
      <c r="R51" s="81"/>
      <c r="S51" s="81"/>
      <c r="T51" s="81"/>
      <c r="U51" s="81"/>
      <c r="V51" s="81"/>
      <c r="W51" s="81"/>
      <c r="X51" s="81"/>
      <c r="Y51" s="81"/>
      <c r="Z51" s="81"/>
    </row>
    <row r="52" spans="1:26" ht="19.5" customHeight="1">
      <c r="A52" s="322"/>
      <c r="B52" s="325"/>
      <c r="C52" s="60">
        <v>32</v>
      </c>
      <c r="D52" s="76" t="s">
        <v>77</v>
      </c>
      <c r="E52" s="82"/>
      <c r="F52" s="56"/>
      <c r="G52" s="56"/>
      <c r="H52" s="292"/>
      <c r="I52" s="293"/>
      <c r="J52" s="293"/>
      <c r="K52" s="294"/>
      <c r="L52" s="81"/>
      <c r="M52" s="81"/>
      <c r="N52" s="81"/>
      <c r="O52" s="81"/>
      <c r="P52" s="81"/>
      <c r="Q52" s="81"/>
      <c r="R52" s="81"/>
      <c r="S52" s="81"/>
      <c r="T52" s="81"/>
      <c r="U52" s="81"/>
      <c r="V52" s="81"/>
      <c r="W52" s="81"/>
      <c r="X52" s="81"/>
      <c r="Y52" s="81"/>
      <c r="Z52" s="81"/>
    </row>
    <row r="53" spans="1:26" ht="19.5" customHeight="1">
      <c r="A53" s="322"/>
      <c r="B53" s="325"/>
      <c r="C53" s="60">
        <v>33</v>
      </c>
      <c r="D53" s="76" t="s">
        <v>78</v>
      </c>
      <c r="E53" s="82"/>
      <c r="F53" s="56"/>
      <c r="G53" s="56"/>
      <c r="H53" s="292"/>
      <c r="I53" s="293"/>
      <c r="J53" s="293"/>
      <c r="K53" s="294"/>
      <c r="L53" s="81"/>
      <c r="M53" s="81"/>
      <c r="N53" s="81"/>
      <c r="O53" s="81"/>
      <c r="P53" s="81"/>
      <c r="Q53" s="81"/>
      <c r="R53" s="81"/>
      <c r="S53" s="81"/>
      <c r="T53" s="81"/>
      <c r="U53" s="81"/>
      <c r="V53" s="81"/>
      <c r="W53" s="81"/>
      <c r="X53" s="81"/>
      <c r="Y53" s="81"/>
      <c r="Z53" s="81"/>
    </row>
    <row r="54" spans="1:26" ht="19.5" customHeight="1">
      <c r="A54" s="322"/>
      <c r="B54" s="325"/>
      <c r="C54" s="60">
        <v>34</v>
      </c>
      <c r="D54" s="76" t="s">
        <v>79</v>
      </c>
      <c r="E54" s="82"/>
      <c r="F54" s="56"/>
      <c r="G54" s="56"/>
      <c r="H54" s="292"/>
      <c r="I54" s="293"/>
      <c r="J54" s="293"/>
      <c r="K54" s="294"/>
      <c r="L54" s="81"/>
      <c r="M54" s="81"/>
      <c r="N54" s="81"/>
      <c r="O54" s="81"/>
      <c r="P54" s="81"/>
      <c r="Q54" s="81"/>
      <c r="R54" s="81"/>
      <c r="S54" s="81"/>
      <c r="T54" s="81"/>
      <c r="U54" s="81"/>
      <c r="V54" s="81"/>
      <c r="W54" s="81"/>
      <c r="X54" s="81"/>
      <c r="Y54" s="81"/>
      <c r="Z54" s="81"/>
    </row>
    <row r="55" spans="1:26" ht="21.75" customHeight="1">
      <c r="A55" s="322"/>
      <c r="B55" s="326"/>
      <c r="C55" s="60">
        <v>35</v>
      </c>
      <c r="D55" s="76" t="s">
        <v>80</v>
      </c>
      <c r="E55" s="82"/>
      <c r="F55" s="56"/>
      <c r="G55" s="56"/>
      <c r="H55" s="279"/>
      <c r="I55" s="280"/>
      <c r="J55" s="280"/>
      <c r="K55" s="281"/>
      <c r="L55" s="81"/>
      <c r="M55" s="81"/>
      <c r="N55" s="81"/>
      <c r="O55" s="81"/>
      <c r="P55" s="81"/>
      <c r="Q55" s="81"/>
      <c r="R55" s="81"/>
      <c r="S55" s="81"/>
      <c r="T55" s="81"/>
      <c r="U55" s="81"/>
      <c r="V55" s="81"/>
      <c r="W55" s="81"/>
      <c r="X55" s="81"/>
      <c r="Y55" s="81"/>
      <c r="Z55" s="81"/>
    </row>
    <row r="56" spans="1:26" ht="48.75" customHeight="1">
      <c r="A56" s="323"/>
      <c r="B56" s="360" t="s">
        <v>120</v>
      </c>
      <c r="C56" s="283"/>
      <c r="D56" s="283"/>
      <c r="E56" s="283"/>
      <c r="F56" s="283"/>
      <c r="G56" s="283"/>
      <c r="H56" s="283"/>
      <c r="I56" s="283"/>
      <c r="J56" s="283"/>
      <c r="K56" s="284"/>
      <c r="L56" s="75"/>
      <c r="M56" s="75"/>
      <c r="N56" s="75"/>
      <c r="O56" s="75"/>
      <c r="P56" s="75"/>
      <c r="Q56" s="75"/>
      <c r="R56" s="75"/>
      <c r="S56" s="75"/>
      <c r="T56" s="75"/>
      <c r="U56" s="75"/>
      <c r="V56" s="75"/>
      <c r="W56" s="75"/>
      <c r="X56" s="75"/>
      <c r="Y56" s="75"/>
      <c r="Z56" s="75"/>
    </row>
    <row r="57" spans="1:26" ht="75.75" customHeight="1">
      <c r="A57" s="364" t="s">
        <v>82</v>
      </c>
      <c r="B57" s="83" t="s">
        <v>121</v>
      </c>
      <c r="C57" s="60">
        <v>36</v>
      </c>
      <c r="D57" s="46" t="s">
        <v>122</v>
      </c>
      <c r="E57" s="47"/>
      <c r="F57" s="78"/>
      <c r="G57" s="78"/>
      <c r="H57" s="355" t="s">
        <v>123</v>
      </c>
      <c r="I57" s="283"/>
      <c r="J57" s="283"/>
      <c r="K57" s="284"/>
      <c r="L57" s="84"/>
      <c r="M57" s="84"/>
      <c r="N57" s="84"/>
      <c r="O57" s="84"/>
      <c r="P57" s="84"/>
      <c r="Q57" s="84"/>
      <c r="R57" s="84"/>
      <c r="S57" s="84"/>
      <c r="T57" s="84"/>
      <c r="U57" s="84"/>
      <c r="V57" s="84"/>
      <c r="W57" s="84"/>
      <c r="X57" s="84"/>
      <c r="Y57" s="84"/>
      <c r="Z57" s="84"/>
    </row>
    <row r="58" spans="1:26" ht="138" customHeight="1">
      <c r="A58" s="323"/>
      <c r="B58" s="85" t="s">
        <v>86</v>
      </c>
      <c r="C58" s="60">
        <v>37</v>
      </c>
      <c r="D58" s="86" t="s">
        <v>87</v>
      </c>
      <c r="E58" s="55"/>
      <c r="F58" s="55"/>
      <c r="G58" s="55"/>
      <c r="H58" s="356" t="s">
        <v>124</v>
      </c>
      <c r="I58" s="283"/>
      <c r="J58" s="283"/>
      <c r="K58" s="284"/>
      <c r="L58" s="87"/>
      <c r="M58" s="87"/>
      <c r="N58" s="87"/>
      <c r="O58" s="87"/>
      <c r="P58" s="87"/>
      <c r="Q58" s="87"/>
      <c r="R58" s="87"/>
      <c r="S58" s="87"/>
      <c r="T58" s="87"/>
      <c r="U58" s="87"/>
      <c r="V58" s="87"/>
      <c r="W58" s="87"/>
      <c r="X58" s="87"/>
      <c r="Y58" s="87"/>
      <c r="Z58" s="87"/>
    </row>
    <row r="59" spans="1:26" ht="81" customHeight="1">
      <c r="A59" s="357" t="s">
        <v>125</v>
      </c>
      <c r="B59" s="283"/>
      <c r="C59" s="283"/>
      <c r="D59" s="283"/>
      <c r="E59" s="283"/>
      <c r="F59" s="283"/>
      <c r="G59" s="283"/>
      <c r="H59" s="283"/>
      <c r="I59" s="283"/>
      <c r="J59" s="283"/>
      <c r="K59" s="284"/>
      <c r="L59" s="73"/>
      <c r="M59" s="73"/>
      <c r="N59" s="73"/>
      <c r="O59" s="73"/>
      <c r="P59" s="73"/>
      <c r="Q59" s="73"/>
      <c r="R59" s="73"/>
      <c r="S59" s="73"/>
      <c r="T59" s="73"/>
      <c r="U59" s="73"/>
      <c r="V59" s="73"/>
      <c r="W59" s="73"/>
      <c r="X59" s="73"/>
      <c r="Y59" s="73"/>
      <c r="Z59" s="73"/>
    </row>
    <row r="60" spans="1:26" ht="67.5" customHeight="1">
      <c r="A60" s="365" t="s">
        <v>90</v>
      </c>
      <c r="B60" s="88" t="s">
        <v>91</v>
      </c>
      <c r="C60" s="89">
        <v>38</v>
      </c>
      <c r="D60" s="90"/>
      <c r="E60" s="90"/>
      <c r="F60" s="90"/>
      <c r="G60" s="91"/>
      <c r="H60" s="358" t="s">
        <v>126</v>
      </c>
      <c r="I60" s="277"/>
      <c r="J60" s="277"/>
      <c r="K60" s="278"/>
      <c r="L60" s="92"/>
      <c r="M60" s="92"/>
      <c r="N60" s="92"/>
      <c r="O60" s="92"/>
      <c r="P60" s="92"/>
      <c r="Q60" s="92"/>
      <c r="R60" s="92"/>
      <c r="S60" s="92"/>
      <c r="T60" s="92"/>
      <c r="U60" s="92"/>
      <c r="V60" s="92"/>
      <c r="W60" s="92"/>
      <c r="X60" s="92"/>
      <c r="Y60" s="92"/>
      <c r="Z60" s="92"/>
    </row>
    <row r="61" spans="1:26" ht="67.5" customHeight="1">
      <c r="A61" s="322"/>
      <c r="B61" s="93" t="s">
        <v>93</v>
      </c>
      <c r="C61" s="94">
        <v>39</v>
      </c>
      <c r="D61" s="95"/>
      <c r="E61" s="95"/>
      <c r="F61" s="95"/>
      <c r="G61" s="96"/>
      <c r="H61" s="292"/>
      <c r="I61" s="293"/>
      <c r="J61" s="293"/>
      <c r="K61" s="294"/>
      <c r="L61" s="92"/>
      <c r="M61" s="92"/>
      <c r="N61" s="92"/>
      <c r="O61" s="92"/>
      <c r="P61" s="92"/>
      <c r="Q61" s="92"/>
      <c r="R61" s="92"/>
      <c r="S61" s="92"/>
      <c r="T61" s="92"/>
      <c r="U61" s="92"/>
      <c r="V61" s="92"/>
      <c r="W61" s="92"/>
      <c r="X61" s="92"/>
      <c r="Y61" s="92"/>
      <c r="Z61" s="92"/>
    </row>
    <row r="62" spans="1:26" ht="67.5" customHeight="1">
      <c r="A62" s="323"/>
      <c r="B62" s="97" t="s">
        <v>68</v>
      </c>
      <c r="C62" s="98">
        <v>40</v>
      </c>
      <c r="D62" s="99"/>
      <c r="E62" s="99"/>
      <c r="F62" s="99"/>
      <c r="G62" s="100"/>
      <c r="H62" s="279"/>
      <c r="I62" s="280"/>
      <c r="J62" s="280"/>
      <c r="K62" s="281"/>
      <c r="L62" s="92"/>
      <c r="M62" s="92"/>
      <c r="N62" s="92"/>
      <c r="O62" s="92"/>
      <c r="P62" s="92"/>
      <c r="Q62" s="92"/>
      <c r="R62" s="92"/>
      <c r="S62" s="92"/>
      <c r="T62" s="92"/>
      <c r="U62" s="92"/>
      <c r="V62" s="92"/>
      <c r="W62" s="92"/>
      <c r="X62" s="92"/>
      <c r="Y62" s="92"/>
      <c r="Z62" s="92"/>
    </row>
    <row r="63" spans="1:26" ht="94.5" customHeight="1">
      <c r="A63" s="359" t="s">
        <v>127</v>
      </c>
      <c r="B63" s="283"/>
      <c r="C63" s="283"/>
      <c r="D63" s="283"/>
      <c r="E63" s="283"/>
      <c r="F63" s="283"/>
      <c r="G63" s="283"/>
      <c r="H63" s="283"/>
      <c r="I63" s="283"/>
      <c r="J63" s="283"/>
      <c r="K63" s="284"/>
      <c r="L63" s="101"/>
      <c r="M63" s="101"/>
      <c r="N63" s="101"/>
      <c r="O63" s="101"/>
      <c r="P63" s="101"/>
      <c r="Q63" s="101"/>
      <c r="R63" s="101"/>
      <c r="S63" s="101"/>
      <c r="T63" s="101"/>
      <c r="U63" s="101"/>
      <c r="V63" s="101"/>
      <c r="W63" s="101"/>
      <c r="X63" s="101"/>
      <c r="Y63" s="101"/>
      <c r="Z63" s="101"/>
    </row>
  </sheetData>
  <mergeCells count="46">
    <mergeCell ref="H58:K58"/>
    <mergeCell ref="A59:K59"/>
    <mergeCell ref="H60:K62"/>
    <mergeCell ref="A63:K63"/>
    <mergeCell ref="H37:K45"/>
    <mergeCell ref="B46:K46"/>
    <mergeCell ref="H47:K47"/>
    <mergeCell ref="C48:C51"/>
    <mergeCell ref="D48:D51"/>
    <mergeCell ref="H48:K55"/>
    <mergeCell ref="B56:K56"/>
    <mergeCell ref="A57:A58"/>
    <mergeCell ref="A60:A62"/>
    <mergeCell ref="H24:K25"/>
    <mergeCell ref="A26:K26"/>
    <mergeCell ref="H27:K35"/>
    <mergeCell ref="B36:K36"/>
    <mergeCell ref="H57:K57"/>
    <mergeCell ref="I13:K17"/>
    <mergeCell ref="C16:D16"/>
    <mergeCell ref="H16:H17"/>
    <mergeCell ref="E18:K20"/>
    <mergeCell ref="E21:G21"/>
    <mergeCell ref="H21:K23"/>
    <mergeCell ref="E22:G22"/>
    <mergeCell ref="A27:A56"/>
    <mergeCell ref="B27:B35"/>
    <mergeCell ref="B37:B45"/>
    <mergeCell ref="B47:B55"/>
    <mergeCell ref="A1:K1"/>
    <mergeCell ref="A2:G3"/>
    <mergeCell ref="H2:K2"/>
    <mergeCell ref="H3:I3"/>
    <mergeCell ref="A5:A10"/>
    <mergeCell ref="B5:B10"/>
    <mergeCell ref="C5:C10"/>
    <mergeCell ref="C18:C20"/>
    <mergeCell ref="D18:D20"/>
    <mergeCell ref="H5:K10"/>
    <mergeCell ref="A11:K11"/>
    <mergeCell ref="I12:K12"/>
    <mergeCell ref="B13:B17"/>
    <mergeCell ref="B18:B20"/>
    <mergeCell ref="A13:A25"/>
    <mergeCell ref="B21:B23"/>
    <mergeCell ref="B24:B25"/>
  </mergeCells>
  <conditionalFormatting sqref="E27:G35 E37:G45">
    <cfRule type="cellIs" dxfId="71" priority="1" operator="lessThanOrEqual">
      <formula>1</formula>
    </cfRule>
  </conditionalFormatting>
  <conditionalFormatting sqref="E27:G35 E37:G45">
    <cfRule type="cellIs" dxfId="70" priority="2" operator="equal">
      <formula>2</formula>
    </cfRule>
  </conditionalFormatting>
  <conditionalFormatting sqref="E27:G35 E37:G45">
    <cfRule type="cellIs" dxfId="69" priority="3" operator="equal">
      <formula>3</formula>
    </cfRule>
  </conditionalFormatting>
  <conditionalFormatting sqref="F48:G55">
    <cfRule type="cellIs" dxfId="68" priority="4" operator="lessThanOrEqual">
      <formula>1</formula>
    </cfRule>
  </conditionalFormatting>
  <conditionalFormatting sqref="F48:G55">
    <cfRule type="cellIs" dxfId="67" priority="5" operator="equal">
      <formula>2</formula>
    </cfRule>
  </conditionalFormatting>
  <conditionalFormatting sqref="F48:G55">
    <cfRule type="cellIs" dxfId="66" priority="6" operator="equal">
      <formula>3</formula>
    </cfRule>
  </conditionalFormatting>
  <conditionalFormatting sqref="E21:E22">
    <cfRule type="cellIs" dxfId="65" priority="7" operator="lessThanOrEqual">
      <formula>1</formula>
    </cfRule>
  </conditionalFormatting>
  <conditionalFormatting sqref="E21:E22">
    <cfRule type="cellIs" dxfId="64" priority="8" operator="equal">
      <formula>2</formula>
    </cfRule>
  </conditionalFormatting>
  <conditionalFormatting sqref="E21:E22">
    <cfRule type="cellIs" dxfId="63" priority="9" operator="equal">
      <formula>3</formula>
    </cfRule>
  </conditionalFormatting>
  <conditionalFormatting sqref="E57">
    <cfRule type="cellIs" dxfId="62" priority="10" operator="lessThanOrEqual">
      <formula>1</formula>
    </cfRule>
  </conditionalFormatting>
  <conditionalFormatting sqref="E57">
    <cfRule type="cellIs" dxfId="61" priority="11" operator="equal">
      <formula>2</formula>
    </cfRule>
  </conditionalFormatting>
  <conditionalFormatting sqref="E57">
    <cfRule type="cellIs" dxfId="60" priority="12" operator="equal">
      <formula>3</formula>
    </cfRule>
  </conditionalFormatting>
  <hyperlinks>
    <hyperlink ref="H5" r:id="rId1" location="gid=0" xr:uid="{00000000-0004-0000-0100-000000000000}"/>
    <hyperlink ref="H21" r:id="rId2" location="gid=0" xr:uid="{00000000-0004-0000-0100-000001000000}"/>
    <hyperlink ref="H47" r:id="rId3" xr:uid="{00000000-0004-0000-0100-000002000000}"/>
    <hyperlink ref="H57" r:id="rId4" location="gid=0" xr:uid="{00000000-0004-0000-0100-000003000000}"/>
  </hyperlinks>
  <printOptions horizontalCentered="1" gridLines="1"/>
  <pageMargins left="0.7" right="0.7" top="0.75" bottom="0.75" header="0" footer="0"/>
  <pageSetup fitToHeight="0" pageOrder="overThenDown" orientation="landscape" cellComments="atEnd"/>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63E2D-2DD5-5145-805A-35B26051F740}">
  <sheetPr>
    <tabColor rgb="FFFF9900"/>
    <outlinePr summaryBelow="0" summaryRight="0"/>
  </sheetPr>
  <dimension ref="A1:D29"/>
  <sheetViews>
    <sheetView tabSelected="1" workbookViewId="0">
      <pane ySplit="1" topLeftCell="A2" activePane="bottomLeft" state="frozen"/>
      <selection pane="bottomLeft" activeCell="B3" sqref="B3"/>
    </sheetView>
  </sheetViews>
  <sheetFormatPr baseColWidth="10" defaultColWidth="14.5" defaultRowHeight="15.75" customHeight="1"/>
  <cols>
    <col min="1" max="1" width="7.5" style="452" customWidth="1"/>
    <col min="2" max="2" width="131" style="452" customWidth="1"/>
    <col min="3" max="4" width="21.83203125" style="452" customWidth="1"/>
    <col min="5" max="16384" width="14.5" style="452"/>
  </cols>
  <sheetData>
    <row r="1" spans="1:4" ht="24">
      <c r="A1" s="540"/>
      <c r="B1" s="539" t="s">
        <v>379</v>
      </c>
      <c r="C1" s="538"/>
      <c r="D1" s="537" t="s">
        <v>378</v>
      </c>
    </row>
    <row r="2" spans="1:4" ht="39">
      <c r="A2" s="534"/>
      <c r="B2" s="536" t="s">
        <v>377</v>
      </c>
      <c r="C2" s="525" t="s">
        <v>361</v>
      </c>
      <c r="D2" s="524" t="s">
        <v>376</v>
      </c>
    </row>
    <row r="3" spans="1:4" ht="17">
      <c r="A3" s="514"/>
      <c r="B3" s="523" t="s">
        <v>375</v>
      </c>
      <c r="C3" s="535">
        <f>COUNTIF(A4:A7,TRUE)</f>
        <v>3</v>
      </c>
      <c r="D3" s="521" t="e">
        <f ca="1">_xludf.IFS(C3&lt;1,"0",C3=1,"1",C3=2,"2",C3=3,"3",C3=4,"3")</f>
        <v>#NAME?</v>
      </c>
    </row>
    <row r="4" spans="1:4" ht="34">
      <c r="A4" s="532" t="b">
        <v>1</v>
      </c>
      <c r="B4" s="516" t="s">
        <v>374</v>
      </c>
      <c r="C4" s="515"/>
      <c r="D4" s="515"/>
    </row>
    <row r="5" spans="1:4" ht="34">
      <c r="A5" s="514" t="b">
        <v>0</v>
      </c>
      <c r="B5" s="519" t="s">
        <v>373</v>
      </c>
      <c r="C5" s="518"/>
      <c r="D5" s="518"/>
    </row>
    <row r="6" spans="1:4" ht="68">
      <c r="A6" s="532" t="b">
        <v>1</v>
      </c>
      <c r="B6" s="516" t="s">
        <v>372</v>
      </c>
      <c r="C6" s="515"/>
      <c r="D6" s="515"/>
    </row>
    <row r="7" spans="1:4" ht="34">
      <c r="A7" s="514" t="b">
        <v>1</v>
      </c>
      <c r="B7" s="519" t="s">
        <v>371</v>
      </c>
      <c r="C7" s="518"/>
      <c r="D7" s="518"/>
    </row>
    <row r="8" spans="1:4" ht="75" customHeight="1">
      <c r="A8" s="532"/>
      <c r="B8" s="531" t="s">
        <v>363</v>
      </c>
      <c r="C8" s="530"/>
      <c r="D8" s="530"/>
    </row>
    <row r="9" spans="1:4" ht="16">
      <c r="A9" s="529"/>
      <c r="B9" s="528"/>
      <c r="C9" s="461"/>
      <c r="D9" s="461"/>
    </row>
    <row r="10" spans="1:4" ht="39">
      <c r="A10" s="534"/>
      <c r="B10" s="533" t="s">
        <v>370</v>
      </c>
      <c r="C10" s="525" t="s">
        <v>361</v>
      </c>
      <c r="D10" s="524" t="s">
        <v>369</v>
      </c>
    </row>
    <row r="11" spans="1:4" ht="17">
      <c r="A11" s="514"/>
      <c r="B11" s="523" t="s">
        <v>368</v>
      </c>
      <c r="C11" s="522">
        <f>COUNTIF(A12:A15,TRUE)</f>
        <v>2</v>
      </c>
      <c r="D11" s="521" t="e">
        <f ca="1">_xludf.IFS(C11&lt;1,"0",C11=1,"1",C11=2,"2",C11=3,"3",C11=4,"3")</f>
        <v>#NAME?</v>
      </c>
    </row>
    <row r="12" spans="1:4" ht="34">
      <c r="A12" s="532" t="b">
        <v>0</v>
      </c>
      <c r="B12" s="516" t="s">
        <v>367</v>
      </c>
      <c r="C12" s="515"/>
      <c r="D12" s="515"/>
    </row>
    <row r="13" spans="1:4" ht="17">
      <c r="A13" s="514" t="b">
        <v>1</v>
      </c>
      <c r="B13" s="519" t="s">
        <v>366</v>
      </c>
      <c r="C13" s="518"/>
      <c r="D13" s="518"/>
    </row>
    <row r="14" spans="1:4" ht="34">
      <c r="A14" s="532" t="b">
        <v>1</v>
      </c>
      <c r="B14" s="516" t="s">
        <v>365</v>
      </c>
      <c r="C14" s="515"/>
      <c r="D14" s="515"/>
    </row>
    <row r="15" spans="1:4" ht="34">
      <c r="A15" s="514" t="b">
        <v>0</v>
      </c>
      <c r="B15" s="519" t="s">
        <v>364</v>
      </c>
      <c r="C15" s="518"/>
      <c r="D15" s="518"/>
    </row>
    <row r="16" spans="1:4" ht="77.25" customHeight="1">
      <c r="A16" s="532"/>
      <c r="B16" s="531" t="s">
        <v>363</v>
      </c>
      <c r="C16" s="530"/>
      <c r="D16" s="530"/>
    </row>
    <row r="17" spans="1:4" ht="16">
      <c r="A17" s="529"/>
      <c r="B17" s="528"/>
      <c r="C17" s="461"/>
      <c r="D17" s="461"/>
    </row>
    <row r="18" spans="1:4" ht="39">
      <c r="A18" s="527"/>
      <c r="B18" s="526" t="s">
        <v>362</v>
      </c>
      <c r="C18" s="525" t="s">
        <v>361</v>
      </c>
      <c r="D18" s="524" t="s">
        <v>360</v>
      </c>
    </row>
    <row r="19" spans="1:4" ht="17">
      <c r="A19" s="520"/>
      <c r="B19" s="523" t="s">
        <v>359</v>
      </c>
      <c r="C19" s="522">
        <f>COUNTIF(A20:A28,TRUE)</f>
        <v>8</v>
      </c>
      <c r="D19" s="521" t="e">
        <f ca="1">_xludf.IFS(C19=0,"0",C19=1,"0",C19=2,"0",C19=3,"0",C19=4,"1",C19=5,"1",C19=6,"2",C19=7,"2",C19=8,"3",C19=9,"3")</f>
        <v>#NAME?</v>
      </c>
    </row>
    <row r="20" spans="1:4" ht="17">
      <c r="A20" s="517" t="b">
        <v>1</v>
      </c>
      <c r="B20" s="516" t="s">
        <v>358</v>
      </c>
      <c r="C20" s="515"/>
      <c r="D20" s="515"/>
    </row>
    <row r="21" spans="1:4" ht="17">
      <c r="A21" s="520" t="b">
        <v>1</v>
      </c>
      <c r="B21" s="519" t="s">
        <v>357</v>
      </c>
      <c r="C21" s="518"/>
      <c r="D21" s="518"/>
    </row>
    <row r="22" spans="1:4" ht="17">
      <c r="A22" s="517" t="b">
        <v>1</v>
      </c>
      <c r="B22" s="516" t="s">
        <v>356</v>
      </c>
      <c r="C22" s="515"/>
      <c r="D22" s="515"/>
    </row>
    <row r="23" spans="1:4" ht="17">
      <c r="A23" s="520" t="b">
        <v>1</v>
      </c>
      <c r="B23" s="519" t="s">
        <v>355</v>
      </c>
      <c r="C23" s="518"/>
      <c r="D23" s="518"/>
    </row>
    <row r="24" spans="1:4" ht="17">
      <c r="A24" s="517" t="b">
        <v>1</v>
      </c>
      <c r="B24" s="516" t="s">
        <v>354</v>
      </c>
      <c r="C24" s="515"/>
      <c r="D24" s="515"/>
    </row>
    <row r="25" spans="1:4" ht="17">
      <c r="A25" s="520" t="b">
        <v>1</v>
      </c>
      <c r="B25" s="519" t="s">
        <v>353</v>
      </c>
      <c r="C25" s="518"/>
      <c r="D25" s="518"/>
    </row>
    <row r="26" spans="1:4" ht="17">
      <c r="A26" s="517" t="b">
        <v>1</v>
      </c>
      <c r="B26" s="516" t="s">
        <v>352</v>
      </c>
      <c r="C26" s="515"/>
      <c r="D26" s="515"/>
    </row>
    <row r="27" spans="1:4" ht="17">
      <c r="A27" s="520" t="b">
        <v>0</v>
      </c>
      <c r="B27" s="519" t="s">
        <v>351</v>
      </c>
      <c r="C27" s="518"/>
      <c r="D27" s="518"/>
    </row>
    <row r="28" spans="1:4" ht="17">
      <c r="A28" s="517" t="b">
        <v>1</v>
      </c>
      <c r="B28" s="516" t="s">
        <v>350</v>
      </c>
      <c r="C28" s="515"/>
      <c r="D28" s="515"/>
    </row>
    <row r="29" spans="1:4" ht="78" customHeight="1">
      <c r="A29" s="514"/>
      <c r="B29" s="513" t="s">
        <v>349</v>
      </c>
      <c r="C29" s="512"/>
      <c r="D29" s="512"/>
    </row>
  </sheetData>
  <mergeCells count="8">
    <mergeCell ref="B17:D17"/>
    <mergeCell ref="C19:C29"/>
    <mergeCell ref="D19:D29"/>
    <mergeCell ref="C3:C8"/>
    <mergeCell ref="D3:D8"/>
    <mergeCell ref="B9:D9"/>
    <mergeCell ref="C11:C16"/>
    <mergeCell ref="D11:D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65"/>
  <sheetViews>
    <sheetView workbookViewId="0">
      <pane ySplit="4" topLeftCell="A5" activePane="bottomLeft" state="frozen"/>
      <selection pane="bottomLeft" activeCell="B6" sqref="B6"/>
    </sheetView>
  </sheetViews>
  <sheetFormatPr baseColWidth="10" defaultColWidth="14.5" defaultRowHeight="15" customHeight="1"/>
  <cols>
    <col min="1" max="1" width="8.6640625" customWidth="1"/>
    <col min="2" max="2" width="10.6640625" customWidth="1"/>
    <col min="3" max="3" width="3.6640625" customWidth="1"/>
    <col min="4" max="4" width="62.83203125" customWidth="1"/>
    <col min="5" max="5" width="8.5" customWidth="1"/>
    <col min="6" max="6" width="10.33203125" customWidth="1"/>
    <col min="7" max="7" width="9.33203125" customWidth="1"/>
    <col min="8" max="10" width="12.5" customWidth="1"/>
    <col min="11" max="26" width="22.6640625" customWidth="1"/>
  </cols>
  <sheetData>
    <row r="1" spans="1:26" ht="24">
      <c r="A1" s="273" t="s">
        <v>128</v>
      </c>
      <c r="B1" s="274"/>
      <c r="C1" s="274"/>
      <c r="D1" s="274"/>
      <c r="E1" s="274"/>
      <c r="F1" s="274"/>
      <c r="G1" s="274"/>
      <c r="H1" s="274"/>
      <c r="I1" s="274"/>
      <c r="J1" s="274"/>
      <c r="K1" s="275"/>
      <c r="L1" s="1"/>
    </row>
    <row r="2" spans="1:26">
      <c r="A2" s="328" t="s">
        <v>1</v>
      </c>
      <c r="B2" s="274"/>
      <c r="C2" s="274"/>
      <c r="D2" s="274"/>
      <c r="E2" s="274"/>
      <c r="F2" s="274"/>
      <c r="G2" s="274"/>
      <c r="H2" s="330" t="s">
        <v>2</v>
      </c>
      <c r="I2" s="274"/>
      <c r="J2" s="274"/>
      <c r="K2" s="275"/>
      <c r="L2" s="34"/>
      <c r="M2" s="34"/>
      <c r="N2" s="34"/>
      <c r="O2" s="34"/>
      <c r="P2" s="34"/>
      <c r="Q2" s="34"/>
      <c r="R2" s="34"/>
      <c r="S2" s="34"/>
      <c r="T2" s="34"/>
      <c r="U2" s="34"/>
      <c r="V2" s="34"/>
      <c r="W2" s="34"/>
      <c r="X2" s="34"/>
      <c r="Y2" s="34"/>
      <c r="Z2" s="34"/>
    </row>
    <row r="3" spans="1:26" ht="16">
      <c r="A3" s="329"/>
      <c r="B3" s="318"/>
      <c r="C3" s="318"/>
      <c r="D3" s="318"/>
      <c r="E3" s="318"/>
      <c r="F3" s="318"/>
      <c r="G3" s="318"/>
      <c r="H3" s="331" t="s">
        <v>3</v>
      </c>
      <c r="I3" s="284"/>
      <c r="J3" s="35" t="s">
        <v>4</v>
      </c>
      <c r="K3" s="36" t="s">
        <v>5</v>
      </c>
      <c r="L3" s="37"/>
      <c r="M3" s="37"/>
      <c r="N3" s="37"/>
      <c r="O3" s="37"/>
      <c r="P3" s="37"/>
      <c r="Q3" s="37"/>
      <c r="R3" s="37"/>
      <c r="S3" s="37"/>
      <c r="T3" s="37"/>
      <c r="U3" s="37"/>
      <c r="V3" s="37"/>
      <c r="W3" s="37"/>
      <c r="X3" s="37"/>
      <c r="Y3" s="37"/>
      <c r="Z3" s="37"/>
    </row>
    <row r="4" spans="1:26" ht="30">
      <c r="A4" s="38" t="s">
        <v>6</v>
      </c>
      <c r="B4" s="38" t="s">
        <v>7</v>
      </c>
      <c r="C4" s="39" t="s">
        <v>8</v>
      </c>
      <c r="D4" s="40" t="s">
        <v>9</v>
      </c>
      <c r="E4" s="41" t="s">
        <v>10</v>
      </c>
      <c r="F4" s="41" t="s">
        <v>11</v>
      </c>
      <c r="G4" s="41" t="s">
        <v>12</v>
      </c>
      <c r="H4" s="42">
        <v>0</v>
      </c>
      <c r="I4" s="42">
        <v>1</v>
      </c>
      <c r="J4" s="43">
        <v>2</v>
      </c>
      <c r="K4" s="44">
        <v>3</v>
      </c>
      <c r="L4" s="45"/>
      <c r="M4" s="45"/>
      <c r="N4" s="45"/>
      <c r="O4" s="45"/>
      <c r="P4" s="45"/>
      <c r="Q4" s="45"/>
      <c r="R4" s="45"/>
      <c r="S4" s="45"/>
      <c r="T4" s="45"/>
      <c r="U4" s="45"/>
      <c r="V4" s="45"/>
      <c r="W4" s="45"/>
      <c r="X4" s="45"/>
      <c r="Y4" s="45"/>
      <c r="Z4" s="45"/>
    </row>
    <row r="5" spans="1:26" ht="35.25" customHeight="1">
      <c r="A5" s="332" t="s">
        <v>13</v>
      </c>
      <c r="B5" s="333" t="s">
        <v>14</v>
      </c>
      <c r="C5" s="334" t="s">
        <v>15</v>
      </c>
      <c r="D5" s="46" t="s">
        <v>129</v>
      </c>
      <c r="E5" s="47"/>
      <c r="F5" s="47"/>
      <c r="G5" s="47"/>
      <c r="H5" s="366" t="s">
        <v>130</v>
      </c>
      <c r="I5" s="277"/>
      <c r="J5" s="277"/>
      <c r="K5" s="278"/>
      <c r="L5" s="48"/>
      <c r="M5" s="48"/>
      <c r="N5" s="48"/>
      <c r="O5" s="48"/>
      <c r="P5" s="48"/>
      <c r="Q5" s="48"/>
      <c r="R5" s="48"/>
      <c r="S5" s="48"/>
      <c r="T5" s="48"/>
      <c r="U5" s="48"/>
      <c r="V5" s="48"/>
      <c r="W5" s="48"/>
      <c r="X5" s="48"/>
      <c r="Y5" s="48"/>
      <c r="Z5" s="48"/>
    </row>
    <row r="6" spans="1:26" ht="35.25" customHeight="1">
      <c r="A6" s="322"/>
      <c r="B6" s="325"/>
      <c r="C6" s="266"/>
      <c r="D6" s="46" t="s">
        <v>131</v>
      </c>
      <c r="E6" s="47"/>
      <c r="F6" s="47"/>
      <c r="G6" s="47"/>
      <c r="H6" s="292"/>
      <c r="I6" s="293"/>
      <c r="J6" s="293"/>
      <c r="K6" s="294"/>
      <c r="L6" s="48"/>
      <c r="M6" s="48"/>
      <c r="N6" s="48"/>
      <c r="O6" s="48"/>
      <c r="P6" s="48"/>
      <c r="Q6" s="48"/>
      <c r="R6" s="48"/>
      <c r="S6" s="48"/>
      <c r="T6" s="48"/>
      <c r="U6" s="48"/>
      <c r="V6" s="48"/>
      <c r="W6" s="48"/>
      <c r="X6" s="48"/>
      <c r="Y6" s="48"/>
      <c r="Z6" s="48"/>
    </row>
    <row r="7" spans="1:26" ht="35.25" customHeight="1">
      <c r="A7" s="322"/>
      <c r="B7" s="325"/>
      <c r="C7" s="266"/>
      <c r="D7" s="46" t="s">
        <v>132</v>
      </c>
      <c r="E7" s="47"/>
      <c r="F7" s="47"/>
      <c r="G7" s="47"/>
      <c r="H7" s="292"/>
      <c r="I7" s="293"/>
      <c r="J7" s="293"/>
      <c r="K7" s="294"/>
      <c r="L7" s="48"/>
      <c r="M7" s="48"/>
      <c r="N7" s="48"/>
      <c r="O7" s="48"/>
      <c r="P7" s="48"/>
      <c r="Q7" s="48"/>
      <c r="R7" s="48"/>
      <c r="S7" s="48"/>
      <c r="T7" s="48"/>
      <c r="U7" s="48"/>
      <c r="V7" s="48"/>
      <c r="W7" s="48"/>
      <c r="X7" s="48"/>
      <c r="Y7" s="48"/>
      <c r="Z7" s="48"/>
    </row>
    <row r="8" spans="1:26" ht="35.25" customHeight="1">
      <c r="A8" s="322"/>
      <c r="B8" s="325"/>
      <c r="C8" s="266"/>
      <c r="D8" s="46" t="s">
        <v>133</v>
      </c>
      <c r="E8" s="47"/>
      <c r="F8" s="47"/>
      <c r="G8" s="47"/>
      <c r="H8" s="292"/>
      <c r="I8" s="293"/>
      <c r="J8" s="293"/>
      <c r="K8" s="294"/>
      <c r="L8" s="48"/>
      <c r="M8" s="48"/>
      <c r="N8" s="48"/>
      <c r="O8" s="48"/>
      <c r="P8" s="48"/>
      <c r="Q8" s="48"/>
      <c r="R8" s="48"/>
      <c r="S8" s="48"/>
      <c r="T8" s="48"/>
      <c r="U8" s="48"/>
      <c r="V8" s="48"/>
      <c r="W8" s="48"/>
      <c r="X8" s="48"/>
      <c r="Y8" s="48"/>
      <c r="Z8" s="48"/>
    </row>
    <row r="9" spans="1:26" ht="35.25" customHeight="1">
      <c r="A9" s="322"/>
      <c r="B9" s="325"/>
      <c r="C9" s="266"/>
      <c r="D9" s="46" t="s">
        <v>98</v>
      </c>
      <c r="E9" s="47"/>
      <c r="F9" s="47"/>
      <c r="G9" s="47"/>
      <c r="H9" s="292"/>
      <c r="I9" s="293"/>
      <c r="J9" s="293"/>
      <c r="K9" s="294"/>
      <c r="L9" s="48"/>
      <c r="M9" s="48"/>
      <c r="N9" s="48"/>
      <c r="O9" s="48"/>
      <c r="P9" s="48"/>
      <c r="Q9" s="48"/>
      <c r="R9" s="48"/>
      <c r="S9" s="48"/>
      <c r="T9" s="48"/>
      <c r="U9" s="48"/>
      <c r="V9" s="48"/>
      <c r="W9" s="48"/>
      <c r="X9" s="48"/>
      <c r="Y9" s="48"/>
      <c r="Z9" s="48"/>
    </row>
    <row r="10" spans="1:26" ht="35.25" customHeight="1">
      <c r="A10" s="322"/>
      <c r="B10" s="325"/>
      <c r="C10" s="266"/>
      <c r="D10" s="46" t="s">
        <v>99</v>
      </c>
      <c r="E10" s="47"/>
      <c r="F10" s="47"/>
      <c r="G10" s="47"/>
      <c r="H10" s="292"/>
      <c r="I10" s="293"/>
      <c r="J10" s="293"/>
      <c r="K10" s="294"/>
      <c r="L10" s="48"/>
      <c r="M10" s="48"/>
      <c r="N10" s="48"/>
      <c r="O10" s="48"/>
      <c r="P10" s="48"/>
      <c r="Q10" s="48"/>
      <c r="R10" s="48"/>
      <c r="S10" s="48"/>
      <c r="T10" s="48"/>
      <c r="U10" s="48"/>
      <c r="V10" s="48"/>
      <c r="W10" s="48"/>
      <c r="X10" s="48"/>
      <c r="Y10" s="48"/>
      <c r="Z10" s="48"/>
    </row>
    <row r="11" spans="1:26" ht="35.25" customHeight="1">
      <c r="A11" s="322"/>
      <c r="B11" s="325"/>
      <c r="C11" s="266"/>
      <c r="D11" s="46" t="s">
        <v>100</v>
      </c>
      <c r="E11" s="47"/>
      <c r="F11" s="47"/>
      <c r="G11" s="47"/>
      <c r="H11" s="292"/>
      <c r="I11" s="293"/>
      <c r="J11" s="293"/>
      <c r="K11" s="294"/>
      <c r="L11" s="48"/>
      <c r="M11" s="48"/>
      <c r="N11" s="48"/>
      <c r="O11" s="48"/>
      <c r="P11" s="48"/>
      <c r="Q11" s="48"/>
      <c r="R11" s="48"/>
      <c r="S11" s="48"/>
      <c r="T11" s="48"/>
      <c r="U11" s="48"/>
      <c r="V11" s="48"/>
      <c r="W11" s="48"/>
      <c r="X11" s="48"/>
      <c r="Y11" s="48"/>
      <c r="Z11" s="48"/>
    </row>
    <row r="12" spans="1:26" ht="35.25" customHeight="1">
      <c r="A12" s="323"/>
      <c r="B12" s="326"/>
      <c r="C12" s="267"/>
      <c r="D12" s="46" t="s">
        <v>101</v>
      </c>
      <c r="E12" s="47"/>
      <c r="F12" s="47"/>
      <c r="G12" s="47"/>
      <c r="H12" s="279"/>
      <c r="I12" s="280"/>
      <c r="J12" s="280"/>
      <c r="K12" s="281"/>
      <c r="L12" s="48"/>
      <c r="M12" s="48"/>
      <c r="N12" s="48"/>
      <c r="O12" s="48"/>
      <c r="P12" s="48"/>
      <c r="Q12" s="48"/>
      <c r="R12" s="48"/>
      <c r="S12" s="48"/>
      <c r="T12" s="48"/>
      <c r="U12" s="48"/>
      <c r="V12" s="48"/>
      <c r="W12" s="48"/>
      <c r="X12" s="48"/>
      <c r="Y12" s="48"/>
      <c r="Z12" s="48"/>
    </row>
    <row r="13" spans="1:26" ht="91.5" customHeight="1">
      <c r="A13" s="338" t="s">
        <v>134</v>
      </c>
      <c r="B13" s="283"/>
      <c r="C13" s="283"/>
      <c r="D13" s="283"/>
      <c r="E13" s="283"/>
      <c r="F13" s="283"/>
      <c r="G13" s="283"/>
      <c r="H13" s="283"/>
      <c r="I13" s="283"/>
      <c r="J13" s="283"/>
      <c r="K13" s="284"/>
      <c r="L13" s="49"/>
      <c r="M13" s="49"/>
      <c r="N13" s="49"/>
      <c r="O13" s="49"/>
      <c r="P13" s="49"/>
      <c r="Q13" s="49"/>
      <c r="R13" s="49"/>
      <c r="S13" s="49"/>
      <c r="T13" s="49"/>
      <c r="U13" s="49"/>
      <c r="V13" s="49"/>
      <c r="W13" s="49"/>
      <c r="X13" s="49"/>
      <c r="Y13" s="49"/>
      <c r="Z13" s="49"/>
    </row>
    <row r="14" spans="1:26" ht="51.75" customHeight="1">
      <c r="A14" s="50" t="s">
        <v>6</v>
      </c>
      <c r="B14" s="50" t="s">
        <v>7</v>
      </c>
      <c r="C14" s="51" t="s">
        <v>8</v>
      </c>
      <c r="D14" s="52" t="s">
        <v>9</v>
      </c>
      <c r="E14" s="51" t="s">
        <v>22</v>
      </c>
      <c r="F14" s="53" t="s">
        <v>23</v>
      </c>
      <c r="G14" s="51" t="s">
        <v>24</v>
      </c>
      <c r="H14" s="53" t="s">
        <v>25</v>
      </c>
      <c r="I14" s="339" t="s">
        <v>135</v>
      </c>
      <c r="J14" s="280"/>
      <c r="K14" s="281"/>
      <c r="L14" s="54"/>
      <c r="M14" s="54"/>
      <c r="N14" s="54"/>
      <c r="O14" s="54"/>
      <c r="P14" s="54"/>
      <c r="Q14" s="54"/>
      <c r="R14" s="54"/>
      <c r="S14" s="54"/>
      <c r="T14" s="54"/>
      <c r="U14" s="54"/>
      <c r="V14" s="54"/>
      <c r="W14" s="54"/>
      <c r="X14" s="54"/>
      <c r="Y14" s="54"/>
      <c r="Z14" s="54"/>
    </row>
    <row r="15" spans="1:26" ht="21" customHeight="1">
      <c r="A15" s="268" t="s">
        <v>27</v>
      </c>
      <c r="B15" s="265" t="s">
        <v>28</v>
      </c>
      <c r="C15" s="55">
        <v>1</v>
      </c>
      <c r="D15" s="46" t="s">
        <v>29</v>
      </c>
      <c r="E15" s="56"/>
      <c r="F15" s="56"/>
      <c r="G15" s="57"/>
      <c r="H15" s="58"/>
      <c r="I15" s="340" t="s">
        <v>30</v>
      </c>
      <c r="J15" s="293"/>
      <c r="K15" s="294"/>
      <c r="L15" s="59"/>
      <c r="M15" s="59"/>
      <c r="N15" s="59"/>
      <c r="O15" s="59"/>
      <c r="P15" s="59"/>
      <c r="Q15" s="59"/>
      <c r="R15" s="59"/>
      <c r="S15" s="59"/>
      <c r="T15" s="59"/>
      <c r="U15" s="59"/>
      <c r="V15" s="59"/>
      <c r="W15" s="59"/>
      <c r="X15" s="59"/>
      <c r="Y15" s="59"/>
      <c r="Z15" s="59"/>
    </row>
    <row r="16" spans="1:26" ht="21" customHeight="1">
      <c r="A16" s="266"/>
      <c r="B16" s="266"/>
      <c r="C16" s="60">
        <v>2</v>
      </c>
      <c r="D16" s="46" t="s">
        <v>31</v>
      </c>
      <c r="E16" s="56"/>
      <c r="F16" s="61"/>
      <c r="G16" s="57"/>
      <c r="H16" s="58"/>
      <c r="I16" s="293"/>
      <c r="J16" s="293"/>
      <c r="K16" s="294"/>
      <c r="L16" s="59"/>
      <c r="M16" s="59"/>
      <c r="N16" s="59"/>
      <c r="O16" s="59"/>
      <c r="P16" s="59"/>
      <c r="Q16" s="59"/>
      <c r="R16" s="59"/>
      <c r="S16" s="59"/>
      <c r="T16" s="59"/>
      <c r="U16" s="59"/>
      <c r="V16" s="59"/>
      <c r="W16" s="59"/>
      <c r="X16" s="59"/>
      <c r="Y16" s="59"/>
      <c r="Z16" s="59"/>
    </row>
    <row r="17" spans="1:26" ht="21" customHeight="1">
      <c r="A17" s="266"/>
      <c r="B17" s="266"/>
      <c r="C17" s="55">
        <v>3</v>
      </c>
      <c r="D17" s="46" t="s">
        <v>32</v>
      </c>
      <c r="E17" s="56"/>
      <c r="F17" s="56"/>
      <c r="G17" s="62"/>
      <c r="H17" s="63"/>
      <c r="I17" s="293"/>
      <c r="J17" s="293"/>
      <c r="K17" s="294"/>
      <c r="L17" s="59"/>
      <c r="M17" s="59"/>
      <c r="N17" s="59"/>
      <c r="O17" s="59"/>
      <c r="P17" s="59"/>
      <c r="Q17" s="59"/>
      <c r="R17" s="59"/>
      <c r="S17" s="59"/>
      <c r="T17" s="59"/>
      <c r="U17" s="59"/>
      <c r="V17" s="59"/>
      <c r="W17" s="59"/>
      <c r="X17" s="59"/>
      <c r="Y17" s="59"/>
      <c r="Z17" s="59"/>
    </row>
    <row r="18" spans="1:26" ht="22.5" customHeight="1">
      <c r="A18" s="266"/>
      <c r="B18" s="266"/>
      <c r="C18" s="341"/>
      <c r="D18" s="342"/>
      <c r="E18" s="64" t="s">
        <v>33</v>
      </c>
      <c r="F18" s="64" t="s">
        <v>34</v>
      </c>
      <c r="G18" s="65" t="s">
        <v>35</v>
      </c>
      <c r="H18" s="343"/>
      <c r="I18" s="293"/>
      <c r="J18" s="293"/>
      <c r="K18" s="294"/>
      <c r="L18" s="59"/>
      <c r="M18" s="59"/>
      <c r="N18" s="59"/>
      <c r="O18" s="59"/>
      <c r="P18" s="59"/>
      <c r="Q18" s="59"/>
      <c r="R18" s="59"/>
      <c r="S18" s="59"/>
      <c r="T18" s="59"/>
      <c r="U18" s="59"/>
      <c r="V18" s="59"/>
      <c r="W18" s="59"/>
      <c r="X18" s="59"/>
      <c r="Y18" s="59"/>
      <c r="Z18" s="59"/>
    </row>
    <row r="19" spans="1:26" ht="46.5" customHeight="1">
      <c r="A19" s="266"/>
      <c r="B19" s="267"/>
      <c r="C19" s="60">
        <v>4</v>
      </c>
      <c r="D19" s="46" t="s">
        <v>36</v>
      </c>
      <c r="E19" s="56"/>
      <c r="F19" s="56"/>
      <c r="G19" s="66"/>
      <c r="H19" s="293"/>
      <c r="I19" s="293"/>
      <c r="J19" s="293"/>
      <c r="K19" s="294"/>
      <c r="L19" s="59"/>
      <c r="M19" s="59"/>
      <c r="N19" s="59"/>
      <c r="O19" s="59"/>
      <c r="P19" s="59"/>
      <c r="Q19" s="59"/>
      <c r="R19" s="59"/>
      <c r="S19" s="59"/>
      <c r="T19" s="59"/>
      <c r="U19" s="59"/>
      <c r="V19" s="59"/>
      <c r="W19" s="59"/>
      <c r="X19" s="59"/>
      <c r="Y19" s="59"/>
      <c r="Z19" s="59"/>
    </row>
    <row r="20" spans="1:26" ht="18.75" customHeight="1">
      <c r="A20" s="266"/>
      <c r="B20" s="317" t="s">
        <v>37</v>
      </c>
      <c r="C20" s="335">
        <v>5</v>
      </c>
      <c r="D20" s="336" t="s">
        <v>38</v>
      </c>
      <c r="E20" s="300" t="s">
        <v>136</v>
      </c>
      <c r="F20" s="277"/>
      <c r="G20" s="277"/>
      <c r="H20" s="277"/>
      <c r="I20" s="277"/>
      <c r="J20" s="277"/>
      <c r="K20" s="278"/>
      <c r="L20" s="67"/>
      <c r="M20" s="67"/>
      <c r="N20" s="67"/>
      <c r="O20" s="67"/>
      <c r="P20" s="67"/>
      <c r="Q20" s="67"/>
      <c r="R20" s="67"/>
      <c r="S20" s="67"/>
      <c r="T20" s="67"/>
      <c r="U20" s="67"/>
      <c r="V20" s="67"/>
      <c r="W20" s="67"/>
      <c r="X20" s="67"/>
      <c r="Y20" s="67"/>
      <c r="Z20" s="67"/>
    </row>
    <row r="21" spans="1:26" ht="21" customHeight="1">
      <c r="A21" s="266"/>
      <c r="B21" s="293"/>
      <c r="C21" s="266"/>
      <c r="D21" s="266"/>
      <c r="E21" s="292"/>
      <c r="F21" s="293"/>
      <c r="G21" s="293"/>
      <c r="H21" s="293"/>
      <c r="I21" s="293"/>
      <c r="J21" s="293"/>
      <c r="K21" s="294"/>
      <c r="L21" s="67"/>
      <c r="M21" s="67"/>
      <c r="N21" s="67"/>
      <c r="O21" s="67"/>
      <c r="P21" s="67"/>
      <c r="Q21" s="67"/>
      <c r="R21" s="67"/>
      <c r="S21" s="67"/>
      <c r="T21" s="67"/>
      <c r="U21" s="67"/>
      <c r="V21" s="67"/>
      <c r="W21" s="67"/>
      <c r="X21" s="67"/>
      <c r="Y21" s="67"/>
      <c r="Z21" s="67"/>
    </row>
    <row r="22" spans="1:26" ht="24.75" customHeight="1">
      <c r="A22" s="266"/>
      <c r="B22" s="318"/>
      <c r="C22" s="267"/>
      <c r="D22" s="267"/>
      <c r="E22" s="279"/>
      <c r="F22" s="280"/>
      <c r="G22" s="280"/>
      <c r="H22" s="280"/>
      <c r="I22" s="280"/>
      <c r="J22" s="280"/>
      <c r="K22" s="281"/>
      <c r="L22" s="67"/>
      <c r="M22" s="67"/>
      <c r="N22" s="67"/>
      <c r="O22" s="67"/>
      <c r="P22" s="67"/>
      <c r="Q22" s="67"/>
      <c r="R22" s="67"/>
      <c r="S22" s="67"/>
      <c r="T22" s="67"/>
      <c r="U22" s="67"/>
      <c r="V22" s="67"/>
      <c r="W22" s="67"/>
      <c r="X22" s="67"/>
      <c r="Y22" s="67"/>
      <c r="Z22" s="67"/>
    </row>
    <row r="23" spans="1:26" ht="35.25" customHeight="1">
      <c r="A23" s="266"/>
      <c r="B23" s="319" t="s">
        <v>137</v>
      </c>
      <c r="C23" s="60">
        <v>7</v>
      </c>
      <c r="D23" s="46" t="s">
        <v>41</v>
      </c>
      <c r="E23" s="344" t="s">
        <v>138</v>
      </c>
      <c r="F23" s="283"/>
      <c r="G23" s="284"/>
      <c r="H23" s="345" t="s">
        <v>139</v>
      </c>
      <c r="I23" s="277"/>
      <c r="J23" s="277"/>
      <c r="K23" s="278"/>
      <c r="L23" s="68"/>
      <c r="M23" s="68"/>
      <c r="N23" s="68"/>
      <c r="O23" s="68"/>
      <c r="P23" s="68"/>
      <c r="Q23" s="68"/>
      <c r="R23" s="68"/>
      <c r="S23" s="68"/>
      <c r="T23" s="68"/>
      <c r="U23" s="68"/>
      <c r="V23" s="68"/>
      <c r="W23" s="68"/>
      <c r="X23" s="68"/>
      <c r="Y23" s="68"/>
      <c r="Z23" s="68"/>
    </row>
    <row r="24" spans="1:26" ht="28.5" customHeight="1">
      <c r="A24" s="266"/>
      <c r="B24" s="293"/>
      <c r="C24" s="60">
        <v>8</v>
      </c>
      <c r="D24" s="46" t="s">
        <v>44</v>
      </c>
      <c r="E24" s="346" t="s">
        <v>140</v>
      </c>
      <c r="F24" s="347"/>
      <c r="G24" s="348"/>
      <c r="H24" s="292"/>
      <c r="I24" s="293"/>
      <c r="J24" s="293"/>
      <c r="K24" s="294"/>
      <c r="L24" s="68"/>
      <c r="M24" s="68"/>
      <c r="N24" s="68"/>
      <c r="O24" s="68"/>
      <c r="P24" s="68"/>
      <c r="Q24" s="68"/>
      <c r="R24" s="68"/>
      <c r="S24" s="68"/>
      <c r="T24" s="68"/>
      <c r="U24" s="68"/>
      <c r="V24" s="68"/>
      <c r="W24" s="68"/>
      <c r="X24" s="68"/>
      <c r="Y24" s="68"/>
      <c r="Z24" s="68"/>
    </row>
    <row r="25" spans="1:26" ht="20.25" customHeight="1">
      <c r="A25" s="266"/>
      <c r="B25" s="318"/>
      <c r="C25" s="60">
        <v>9</v>
      </c>
      <c r="D25" s="46" t="s">
        <v>109</v>
      </c>
      <c r="E25" s="69"/>
      <c r="F25" s="70"/>
      <c r="G25" s="71"/>
      <c r="H25" s="279"/>
      <c r="I25" s="280"/>
      <c r="J25" s="280"/>
      <c r="K25" s="281"/>
      <c r="L25" s="68"/>
      <c r="M25" s="68"/>
      <c r="N25" s="68"/>
      <c r="O25" s="68"/>
      <c r="P25" s="68"/>
      <c r="Q25" s="68"/>
      <c r="R25" s="68"/>
      <c r="S25" s="68"/>
      <c r="T25" s="68"/>
      <c r="U25" s="68"/>
      <c r="V25" s="68"/>
      <c r="W25" s="68"/>
      <c r="X25" s="68"/>
      <c r="Y25" s="68"/>
      <c r="Z25" s="68"/>
    </row>
    <row r="26" spans="1:26" ht="28.5" customHeight="1">
      <c r="A26" s="266"/>
      <c r="B26" s="320" t="s">
        <v>47</v>
      </c>
      <c r="C26" s="60">
        <v>10</v>
      </c>
      <c r="D26" s="46" t="s">
        <v>48</v>
      </c>
      <c r="E26" s="47"/>
      <c r="F26" s="47"/>
      <c r="G26" s="47"/>
      <c r="H26" s="303" t="s">
        <v>141</v>
      </c>
      <c r="I26" s="277"/>
      <c r="J26" s="277"/>
      <c r="K26" s="278"/>
      <c r="L26" s="72"/>
      <c r="M26" s="72"/>
      <c r="N26" s="72"/>
      <c r="O26" s="72"/>
      <c r="P26" s="72"/>
      <c r="Q26" s="72"/>
      <c r="R26" s="72"/>
      <c r="S26" s="72"/>
      <c r="T26" s="72"/>
      <c r="U26" s="72"/>
      <c r="V26" s="72"/>
      <c r="W26" s="72"/>
      <c r="X26" s="72"/>
      <c r="Y26" s="72"/>
      <c r="Z26" s="72"/>
    </row>
    <row r="27" spans="1:26" ht="29.25" customHeight="1">
      <c r="A27" s="267"/>
      <c r="B27" s="318"/>
      <c r="C27" s="60">
        <v>11</v>
      </c>
      <c r="D27" s="46" t="s">
        <v>50</v>
      </c>
      <c r="E27" s="47"/>
      <c r="F27" s="47"/>
      <c r="G27" s="47"/>
      <c r="H27" s="279"/>
      <c r="I27" s="280"/>
      <c r="J27" s="280"/>
      <c r="K27" s="281"/>
      <c r="L27" s="72"/>
      <c r="M27" s="72"/>
      <c r="N27" s="72"/>
      <c r="O27" s="72"/>
      <c r="P27" s="72"/>
      <c r="Q27" s="72"/>
      <c r="R27" s="72"/>
      <c r="S27" s="72"/>
      <c r="T27" s="72"/>
      <c r="U27" s="72"/>
      <c r="V27" s="72"/>
      <c r="W27" s="72"/>
      <c r="X27" s="72"/>
      <c r="Y27" s="72"/>
      <c r="Z27" s="72"/>
    </row>
    <row r="28" spans="1:26" ht="49.5" customHeight="1">
      <c r="A28" s="349" t="s">
        <v>142</v>
      </c>
      <c r="B28" s="318"/>
      <c r="C28" s="318"/>
      <c r="D28" s="318"/>
      <c r="E28" s="318"/>
      <c r="F28" s="318"/>
      <c r="G28" s="318"/>
      <c r="H28" s="318"/>
      <c r="I28" s="318"/>
      <c r="J28" s="318"/>
      <c r="K28" s="350"/>
      <c r="L28" s="73"/>
      <c r="M28" s="73"/>
      <c r="N28" s="73"/>
      <c r="O28" s="73"/>
      <c r="P28" s="73"/>
      <c r="Q28" s="73"/>
      <c r="R28" s="73"/>
      <c r="S28" s="73"/>
      <c r="T28" s="73"/>
      <c r="U28" s="73"/>
      <c r="V28" s="73"/>
      <c r="W28" s="73"/>
      <c r="X28" s="73"/>
      <c r="Y28" s="73"/>
      <c r="Z28" s="73"/>
    </row>
    <row r="29" spans="1:26" ht="18.75" customHeight="1">
      <c r="A29" s="321" t="s">
        <v>52</v>
      </c>
      <c r="B29" s="324" t="s">
        <v>112</v>
      </c>
      <c r="C29" s="60">
        <v>12</v>
      </c>
      <c r="D29" s="46" t="s">
        <v>54</v>
      </c>
      <c r="E29" s="47" t="s">
        <v>55</v>
      </c>
      <c r="F29" s="47"/>
      <c r="G29" s="47"/>
      <c r="H29" s="351" t="s">
        <v>143</v>
      </c>
      <c r="I29" s="277"/>
      <c r="J29" s="277"/>
      <c r="K29" s="278"/>
      <c r="L29" s="72"/>
      <c r="M29" s="72"/>
      <c r="N29" s="72"/>
      <c r="O29" s="72"/>
      <c r="P29" s="72"/>
      <c r="Q29" s="72"/>
      <c r="R29" s="72"/>
      <c r="S29" s="72"/>
      <c r="T29" s="72"/>
      <c r="U29" s="72"/>
      <c r="V29" s="72"/>
      <c r="W29" s="72"/>
      <c r="X29" s="72"/>
      <c r="Y29" s="72"/>
      <c r="Z29" s="72"/>
    </row>
    <row r="30" spans="1:26" ht="18.75" customHeight="1">
      <c r="A30" s="322"/>
      <c r="B30" s="325"/>
      <c r="C30" s="60">
        <v>13</v>
      </c>
      <c r="D30" s="46" t="s">
        <v>57</v>
      </c>
      <c r="E30" s="47"/>
      <c r="F30" s="47"/>
      <c r="G30" s="47"/>
      <c r="H30" s="292"/>
      <c r="I30" s="293"/>
      <c r="J30" s="293"/>
      <c r="K30" s="294"/>
      <c r="L30" s="72"/>
      <c r="M30" s="72"/>
      <c r="N30" s="72"/>
      <c r="O30" s="72"/>
      <c r="P30" s="72"/>
      <c r="Q30" s="72"/>
      <c r="R30" s="72"/>
      <c r="S30" s="72"/>
      <c r="T30" s="72"/>
      <c r="U30" s="72"/>
      <c r="V30" s="72"/>
      <c r="W30" s="72"/>
      <c r="X30" s="72"/>
      <c r="Y30" s="72"/>
      <c r="Z30" s="72"/>
    </row>
    <row r="31" spans="1:26" ht="18.75" customHeight="1">
      <c r="A31" s="322"/>
      <c r="B31" s="325"/>
      <c r="C31" s="60">
        <v>14</v>
      </c>
      <c r="D31" s="46" t="s">
        <v>58</v>
      </c>
      <c r="E31" s="47"/>
      <c r="F31" s="47"/>
      <c r="G31" s="74"/>
      <c r="H31" s="292"/>
      <c r="I31" s="293"/>
      <c r="J31" s="293"/>
      <c r="K31" s="294"/>
      <c r="L31" s="72"/>
      <c r="M31" s="72"/>
      <c r="N31" s="72"/>
      <c r="O31" s="72"/>
      <c r="P31" s="72"/>
      <c r="Q31" s="72"/>
      <c r="R31" s="72"/>
      <c r="S31" s="72"/>
      <c r="T31" s="72"/>
      <c r="U31" s="72"/>
      <c r="V31" s="72"/>
      <c r="W31" s="72"/>
      <c r="X31" s="72"/>
      <c r="Y31" s="72"/>
      <c r="Z31" s="72"/>
    </row>
    <row r="32" spans="1:26" ht="18.75" customHeight="1">
      <c r="A32" s="322"/>
      <c r="B32" s="325"/>
      <c r="C32" s="60">
        <v>15</v>
      </c>
      <c r="D32" s="46" t="s">
        <v>59</v>
      </c>
      <c r="E32" s="47"/>
      <c r="F32" s="47"/>
      <c r="G32" s="47"/>
      <c r="H32" s="292"/>
      <c r="I32" s="293"/>
      <c r="J32" s="293"/>
      <c r="K32" s="294"/>
      <c r="L32" s="72"/>
      <c r="M32" s="72"/>
      <c r="N32" s="72"/>
      <c r="O32" s="72"/>
      <c r="P32" s="72"/>
      <c r="Q32" s="72"/>
      <c r="R32" s="72"/>
      <c r="S32" s="72"/>
      <c r="T32" s="72"/>
      <c r="U32" s="72"/>
      <c r="V32" s="72"/>
      <c r="W32" s="72"/>
      <c r="X32" s="72"/>
      <c r="Y32" s="72"/>
      <c r="Z32" s="72"/>
    </row>
    <row r="33" spans="1:26" ht="18.75" customHeight="1">
      <c r="A33" s="322"/>
      <c r="B33" s="325"/>
      <c r="C33" s="60">
        <v>16</v>
      </c>
      <c r="D33" s="46" t="s">
        <v>60</v>
      </c>
      <c r="E33" s="47"/>
      <c r="F33" s="47"/>
      <c r="G33" s="47"/>
      <c r="H33" s="292"/>
      <c r="I33" s="293"/>
      <c r="J33" s="293"/>
      <c r="K33" s="294"/>
      <c r="L33" s="72"/>
      <c r="M33" s="72"/>
      <c r="N33" s="72"/>
      <c r="O33" s="72"/>
      <c r="P33" s="72"/>
      <c r="Q33" s="72"/>
      <c r="R33" s="72"/>
      <c r="S33" s="72"/>
      <c r="T33" s="72"/>
      <c r="U33" s="72"/>
      <c r="V33" s="72"/>
      <c r="W33" s="72"/>
      <c r="X33" s="72"/>
      <c r="Y33" s="72"/>
      <c r="Z33" s="72"/>
    </row>
    <row r="34" spans="1:26" ht="18.75" customHeight="1">
      <c r="A34" s="322"/>
      <c r="B34" s="325"/>
      <c r="C34" s="60">
        <v>17</v>
      </c>
      <c r="D34" s="46" t="s">
        <v>61</v>
      </c>
      <c r="E34" s="47"/>
      <c r="F34" s="47"/>
      <c r="G34" s="47"/>
      <c r="H34" s="292"/>
      <c r="I34" s="293"/>
      <c r="J34" s="293"/>
      <c r="K34" s="294"/>
      <c r="L34" s="72"/>
      <c r="M34" s="72"/>
      <c r="N34" s="72"/>
      <c r="O34" s="72"/>
      <c r="P34" s="72"/>
      <c r="Q34" s="72"/>
      <c r="R34" s="72"/>
      <c r="S34" s="72"/>
      <c r="T34" s="72"/>
      <c r="U34" s="72"/>
      <c r="V34" s="72"/>
      <c r="W34" s="72"/>
      <c r="X34" s="72"/>
      <c r="Y34" s="72"/>
      <c r="Z34" s="72"/>
    </row>
    <row r="35" spans="1:26" ht="18.75" customHeight="1">
      <c r="A35" s="322"/>
      <c r="B35" s="325"/>
      <c r="C35" s="60">
        <v>18</v>
      </c>
      <c r="D35" s="46" t="s">
        <v>62</v>
      </c>
      <c r="E35" s="47"/>
      <c r="F35" s="47"/>
      <c r="G35" s="47"/>
      <c r="H35" s="292"/>
      <c r="I35" s="293"/>
      <c r="J35" s="293"/>
      <c r="K35" s="294"/>
      <c r="L35" s="72"/>
      <c r="M35" s="72"/>
      <c r="N35" s="72"/>
      <c r="O35" s="72"/>
      <c r="P35" s="72"/>
      <c r="Q35" s="72"/>
      <c r="R35" s="72"/>
      <c r="S35" s="72"/>
      <c r="T35" s="72"/>
      <c r="U35" s="72"/>
      <c r="V35" s="72"/>
      <c r="W35" s="72"/>
      <c r="X35" s="72"/>
      <c r="Y35" s="72"/>
      <c r="Z35" s="72"/>
    </row>
    <row r="36" spans="1:26" ht="18.75" customHeight="1">
      <c r="A36" s="322"/>
      <c r="B36" s="325"/>
      <c r="C36" s="60">
        <v>19</v>
      </c>
      <c r="D36" s="46" t="s">
        <v>63</v>
      </c>
      <c r="E36" s="47"/>
      <c r="F36" s="47"/>
      <c r="G36" s="47"/>
      <c r="H36" s="292"/>
      <c r="I36" s="293"/>
      <c r="J36" s="293"/>
      <c r="K36" s="294"/>
      <c r="L36" s="72"/>
      <c r="M36" s="72"/>
      <c r="N36" s="72"/>
      <c r="O36" s="72"/>
      <c r="P36" s="72"/>
      <c r="Q36" s="72"/>
      <c r="R36" s="72"/>
      <c r="S36" s="72"/>
      <c r="T36" s="72"/>
      <c r="U36" s="72"/>
      <c r="V36" s="72"/>
      <c r="W36" s="72"/>
      <c r="X36" s="72"/>
      <c r="Y36" s="72"/>
      <c r="Z36" s="72"/>
    </row>
    <row r="37" spans="1:26" ht="25.5" customHeight="1">
      <c r="A37" s="322"/>
      <c r="B37" s="326"/>
      <c r="C37" s="60">
        <v>20</v>
      </c>
      <c r="D37" s="46" t="s">
        <v>64</v>
      </c>
      <c r="E37" s="47"/>
      <c r="F37" s="47"/>
      <c r="G37" s="47"/>
      <c r="H37" s="279"/>
      <c r="I37" s="280"/>
      <c r="J37" s="280"/>
      <c r="K37" s="281"/>
      <c r="L37" s="72"/>
      <c r="M37" s="72"/>
      <c r="N37" s="72"/>
      <c r="O37" s="72"/>
      <c r="P37" s="72"/>
      <c r="Q37" s="72"/>
      <c r="R37" s="72"/>
      <c r="S37" s="72"/>
      <c r="T37" s="72"/>
      <c r="U37" s="72"/>
      <c r="V37" s="72"/>
      <c r="W37" s="72"/>
      <c r="X37" s="72"/>
      <c r="Y37" s="72"/>
      <c r="Z37" s="72"/>
    </row>
    <row r="38" spans="1:26" ht="4.5" customHeight="1">
      <c r="A38" s="322"/>
      <c r="B38" s="352"/>
      <c r="C38" s="353"/>
      <c r="D38" s="353"/>
      <c r="E38" s="353"/>
      <c r="F38" s="353"/>
      <c r="G38" s="353"/>
      <c r="H38" s="353"/>
      <c r="I38" s="353"/>
      <c r="J38" s="353"/>
      <c r="K38" s="354"/>
      <c r="L38" s="75"/>
      <c r="M38" s="75"/>
      <c r="N38" s="75"/>
      <c r="O38" s="75"/>
      <c r="P38" s="75"/>
      <c r="Q38" s="75"/>
      <c r="R38" s="75"/>
      <c r="S38" s="75"/>
      <c r="T38" s="75"/>
      <c r="U38" s="75"/>
      <c r="V38" s="75"/>
      <c r="W38" s="75"/>
      <c r="X38" s="75"/>
      <c r="Y38" s="75"/>
      <c r="Z38" s="75"/>
    </row>
    <row r="39" spans="1:26" ht="18.75" customHeight="1">
      <c r="A39" s="322"/>
      <c r="B39" s="324" t="s">
        <v>114</v>
      </c>
      <c r="C39" s="60">
        <v>21</v>
      </c>
      <c r="D39" s="46" t="s">
        <v>54</v>
      </c>
      <c r="E39" s="47"/>
      <c r="F39" s="47"/>
      <c r="G39" s="47"/>
      <c r="H39" s="351" t="s">
        <v>144</v>
      </c>
      <c r="I39" s="277"/>
      <c r="J39" s="277"/>
      <c r="K39" s="278"/>
      <c r="L39" s="72"/>
      <c r="M39" s="72"/>
      <c r="N39" s="72"/>
      <c r="O39" s="72"/>
      <c r="P39" s="72"/>
      <c r="Q39" s="72"/>
      <c r="R39" s="72"/>
      <c r="S39" s="72"/>
      <c r="T39" s="72"/>
      <c r="U39" s="72"/>
      <c r="V39" s="72"/>
      <c r="W39" s="72"/>
      <c r="X39" s="72"/>
      <c r="Y39" s="72"/>
      <c r="Z39" s="72"/>
    </row>
    <row r="40" spans="1:26" ht="18.75" customHeight="1">
      <c r="A40" s="322"/>
      <c r="B40" s="325"/>
      <c r="C40" s="60">
        <v>22</v>
      </c>
      <c r="D40" s="46" t="s">
        <v>57</v>
      </c>
      <c r="E40" s="47"/>
      <c r="F40" s="47"/>
      <c r="G40" s="47"/>
      <c r="H40" s="292"/>
      <c r="I40" s="293"/>
      <c r="J40" s="293"/>
      <c r="K40" s="294"/>
      <c r="L40" s="72"/>
      <c r="M40" s="72"/>
      <c r="N40" s="72"/>
      <c r="O40" s="72"/>
      <c r="P40" s="72"/>
      <c r="Q40" s="72"/>
      <c r="R40" s="72"/>
      <c r="S40" s="72"/>
      <c r="T40" s="72"/>
      <c r="U40" s="72"/>
      <c r="V40" s="72"/>
      <c r="W40" s="72"/>
      <c r="X40" s="72"/>
      <c r="Y40" s="72"/>
      <c r="Z40" s="72"/>
    </row>
    <row r="41" spans="1:26" ht="18.75" customHeight="1">
      <c r="A41" s="322"/>
      <c r="B41" s="325"/>
      <c r="C41" s="60">
        <v>23</v>
      </c>
      <c r="D41" s="46" t="s">
        <v>58</v>
      </c>
      <c r="E41" s="47"/>
      <c r="F41" s="47"/>
      <c r="G41" s="74"/>
      <c r="H41" s="292"/>
      <c r="I41" s="293"/>
      <c r="J41" s="293"/>
      <c r="K41" s="294"/>
      <c r="L41" s="72"/>
      <c r="M41" s="72"/>
      <c r="N41" s="72"/>
      <c r="O41" s="72"/>
      <c r="P41" s="72"/>
      <c r="Q41" s="72"/>
      <c r="R41" s="72"/>
      <c r="S41" s="72"/>
      <c r="T41" s="72"/>
      <c r="U41" s="72"/>
      <c r="V41" s="72"/>
      <c r="W41" s="72"/>
      <c r="X41" s="72"/>
      <c r="Y41" s="72"/>
      <c r="Z41" s="72"/>
    </row>
    <row r="42" spans="1:26" ht="18.75" customHeight="1">
      <c r="A42" s="322"/>
      <c r="B42" s="325"/>
      <c r="C42" s="60">
        <v>24</v>
      </c>
      <c r="D42" s="46" t="s">
        <v>59</v>
      </c>
      <c r="E42" s="47"/>
      <c r="F42" s="47"/>
      <c r="G42" s="47"/>
      <c r="H42" s="292"/>
      <c r="I42" s="293"/>
      <c r="J42" s="293"/>
      <c r="K42" s="294"/>
      <c r="L42" s="72"/>
      <c r="M42" s="72"/>
      <c r="N42" s="72"/>
      <c r="O42" s="72"/>
      <c r="P42" s="72"/>
      <c r="Q42" s="72"/>
      <c r="R42" s="72"/>
      <c r="S42" s="72"/>
      <c r="T42" s="72"/>
      <c r="U42" s="72"/>
      <c r="V42" s="72"/>
      <c r="W42" s="72"/>
      <c r="X42" s="72"/>
      <c r="Y42" s="72"/>
      <c r="Z42" s="72"/>
    </row>
    <row r="43" spans="1:26" ht="18.75" customHeight="1">
      <c r="A43" s="322"/>
      <c r="B43" s="325"/>
      <c r="C43" s="60">
        <v>25</v>
      </c>
      <c r="D43" s="46" t="s">
        <v>60</v>
      </c>
      <c r="E43" s="47"/>
      <c r="F43" s="47"/>
      <c r="G43" s="47"/>
      <c r="H43" s="292"/>
      <c r="I43" s="293"/>
      <c r="J43" s="293"/>
      <c r="K43" s="294"/>
      <c r="L43" s="72"/>
      <c r="M43" s="72"/>
      <c r="N43" s="72"/>
      <c r="O43" s="72"/>
      <c r="P43" s="72"/>
      <c r="Q43" s="72"/>
      <c r="R43" s="72"/>
      <c r="S43" s="72"/>
      <c r="T43" s="72"/>
      <c r="U43" s="72"/>
      <c r="V43" s="72"/>
      <c r="W43" s="72"/>
      <c r="X43" s="72"/>
      <c r="Y43" s="72"/>
      <c r="Z43" s="72"/>
    </row>
    <row r="44" spans="1:26" ht="18.75" customHeight="1">
      <c r="A44" s="322"/>
      <c r="B44" s="325"/>
      <c r="C44" s="60">
        <v>26</v>
      </c>
      <c r="D44" s="46" t="s">
        <v>61</v>
      </c>
      <c r="E44" s="47"/>
      <c r="F44" s="47"/>
      <c r="G44" s="47"/>
      <c r="H44" s="292"/>
      <c r="I44" s="293"/>
      <c r="J44" s="293"/>
      <c r="K44" s="294"/>
      <c r="L44" s="72"/>
      <c r="M44" s="72"/>
      <c r="N44" s="72"/>
      <c r="O44" s="72"/>
      <c r="P44" s="72"/>
      <c r="Q44" s="72"/>
      <c r="R44" s="72"/>
      <c r="S44" s="72"/>
      <c r="T44" s="72"/>
      <c r="U44" s="72"/>
      <c r="V44" s="72"/>
      <c r="W44" s="72"/>
      <c r="X44" s="72"/>
      <c r="Y44" s="72"/>
      <c r="Z44" s="72"/>
    </row>
    <row r="45" spans="1:26" ht="18.75" customHeight="1">
      <c r="A45" s="322"/>
      <c r="B45" s="325"/>
      <c r="C45" s="60">
        <v>27</v>
      </c>
      <c r="D45" s="46" t="s">
        <v>62</v>
      </c>
      <c r="E45" s="47"/>
      <c r="F45" s="47"/>
      <c r="G45" s="47"/>
      <c r="H45" s="292"/>
      <c r="I45" s="293"/>
      <c r="J45" s="293"/>
      <c r="K45" s="294"/>
      <c r="L45" s="72"/>
      <c r="M45" s="72"/>
      <c r="N45" s="72"/>
      <c r="O45" s="72"/>
      <c r="P45" s="72"/>
      <c r="Q45" s="72"/>
      <c r="R45" s="72"/>
      <c r="S45" s="72"/>
      <c r="T45" s="72"/>
      <c r="U45" s="72"/>
      <c r="V45" s="72"/>
      <c r="W45" s="72"/>
      <c r="X45" s="72"/>
      <c r="Y45" s="72"/>
      <c r="Z45" s="72"/>
    </row>
    <row r="46" spans="1:26" ht="18.75" customHeight="1">
      <c r="A46" s="322"/>
      <c r="B46" s="325"/>
      <c r="C46" s="60">
        <v>28</v>
      </c>
      <c r="D46" s="46" t="s">
        <v>63</v>
      </c>
      <c r="E46" s="47"/>
      <c r="F46" s="47"/>
      <c r="G46" s="47"/>
      <c r="H46" s="292"/>
      <c r="I46" s="293"/>
      <c r="J46" s="293"/>
      <c r="K46" s="294"/>
      <c r="L46" s="72"/>
      <c r="M46" s="72"/>
      <c r="N46" s="72"/>
      <c r="O46" s="72"/>
      <c r="P46" s="72"/>
      <c r="Q46" s="72"/>
      <c r="R46" s="72"/>
      <c r="S46" s="72"/>
      <c r="T46" s="72"/>
      <c r="U46" s="72"/>
      <c r="V46" s="72"/>
      <c r="W46" s="72"/>
      <c r="X46" s="72"/>
      <c r="Y46" s="72"/>
      <c r="Z46" s="72"/>
    </row>
    <row r="47" spans="1:26" ht="32.25" customHeight="1">
      <c r="A47" s="322"/>
      <c r="B47" s="326"/>
      <c r="C47" s="60">
        <v>29</v>
      </c>
      <c r="D47" s="46" t="s">
        <v>64</v>
      </c>
      <c r="E47" s="47"/>
      <c r="F47" s="47"/>
      <c r="G47" s="47"/>
      <c r="H47" s="279"/>
      <c r="I47" s="280"/>
      <c r="J47" s="280"/>
      <c r="K47" s="281"/>
      <c r="L47" s="72"/>
      <c r="M47" s="72"/>
      <c r="N47" s="72"/>
      <c r="O47" s="72"/>
      <c r="P47" s="72"/>
      <c r="Q47" s="72"/>
      <c r="R47" s="72"/>
      <c r="S47" s="72"/>
      <c r="T47" s="72"/>
      <c r="U47" s="72"/>
      <c r="V47" s="72"/>
      <c r="W47" s="72"/>
      <c r="X47" s="72"/>
      <c r="Y47" s="72"/>
      <c r="Z47" s="72"/>
    </row>
    <row r="48" spans="1:26" ht="62.25" customHeight="1">
      <c r="A48" s="322"/>
      <c r="B48" s="360" t="s">
        <v>145</v>
      </c>
      <c r="C48" s="283"/>
      <c r="D48" s="283"/>
      <c r="E48" s="283"/>
      <c r="F48" s="283"/>
      <c r="G48" s="283"/>
      <c r="H48" s="283"/>
      <c r="I48" s="283"/>
      <c r="J48" s="283"/>
      <c r="K48" s="284"/>
      <c r="L48" s="73"/>
      <c r="M48" s="73"/>
      <c r="N48" s="73"/>
      <c r="O48" s="73"/>
      <c r="P48" s="73"/>
      <c r="Q48" s="73"/>
      <c r="R48" s="73"/>
      <c r="S48" s="73"/>
      <c r="T48" s="73"/>
      <c r="U48" s="73"/>
      <c r="V48" s="73"/>
      <c r="W48" s="73"/>
      <c r="X48" s="73"/>
      <c r="Y48" s="73"/>
      <c r="Z48" s="73"/>
    </row>
    <row r="49" spans="1:26" ht="72" customHeight="1">
      <c r="A49" s="322"/>
      <c r="B49" s="327" t="s">
        <v>68</v>
      </c>
      <c r="C49" s="60">
        <v>30</v>
      </c>
      <c r="D49" s="76" t="s">
        <v>146</v>
      </c>
      <c r="E49" s="47"/>
      <c r="F49" s="77"/>
      <c r="G49" s="78"/>
      <c r="H49" s="361" t="s">
        <v>70</v>
      </c>
      <c r="I49" s="283"/>
      <c r="J49" s="283"/>
      <c r="K49" s="284"/>
      <c r="L49" s="79"/>
      <c r="M49" s="79"/>
      <c r="N49" s="79"/>
      <c r="O49" s="79"/>
      <c r="P49" s="79"/>
      <c r="Q49" s="79"/>
      <c r="R49" s="79"/>
      <c r="S49" s="79"/>
      <c r="T49" s="79"/>
      <c r="U49" s="79"/>
      <c r="V49" s="79"/>
      <c r="W49" s="79"/>
      <c r="X49" s="79"/>
      <c r="Y49" s="79"/>
      <c r="Z49" s="79"/>
    </row>
    <row r="50" spans="1:26" ht="33.75" customHeight="1">
      <c r="A50" s="322"/>
      <c r="B50" s="325"/>
      <c r="C50" s="335">
        <v>31</v>
      </c>
      <c r="D50" s="362" t="s">
        <v>147</v>
      </c>
      <c r="E50" s="80" t="s">
        <v>72</v>
      </c>
      <c r="F50" s="56"/>
      <c r="G50" s="56"/>
      <c r="H50" s="363" t="s">
        <v>148</v>
      </c>
      <c r="I50" s="277"/>
      <c r="J50" s="277"/>
      <c r="K50" s="278"/>
      <c r="L50" s="81"/>
      <c r="M50" s="81"/>
      <c r="N50" s="81"/>
      <c r="O50" s="81"/>
      <c r="P50" s="81"/>
      <c r="Q50" s="81"/>
      <c r="R50" s="81"/>
      <c r="S50" s="81"/>
      <c r="T50" s="81"/>
      <c r="U50" s="81"/>
      <c r="V50" s="81"/>
      <c r="W50" s="81"/>
      <c r="X50" s="81"/>
      <c r="Y50" s="81"/>
      <c r="Z50" s="81"/>
    </row>
    <row r="51" spans="1:26" ht="33.75" customHeight="1">
      <c r="A51" s="322"/>
      <c r="B51" s="325"/>
      <c r="C51" s="266"/>
      <c r="D51" s="266"/>
      <c r="E51" s="80" t="s">
        <v>74</v>
      </c>
      <c r="F51" s="56"/>
      <c r="G51" s="56"/>
      <c r="H51" s="292"/>
      <c r="I51" s="293"/>
      <c r="J51" s="293"/>
      <c r="K51" s="294"/>
      <c r="L51" s="81"/>
      <c r="M51" s="81"/>
      <c r="N51" s="81"/>
      <c r="O51" s="81"/>
      <c r="P51" s="81"/>
      <c r="Q51" s="81"/>
      <c r="R51" s="81"/>
      <c r="S51" s="81"/>
      <c r="T51" s="81"/>
      <c r="U51" s="81"/>
      <c r="V51" s="81"/>
      <c r="W51" s="81"/>
      <c r="X51" s="81"/>
      <c r="Y51" s="81"/>
      <c r="Z51" s="81"/>
    </row>
    <row r="52" spans="1:26" ht="33.75" customHeight="1">
      <c r="A52" s="322"/>
      <c r="B52" s="325"/>
      <c r="C52" s="266"/>
      <c r="D52" s="266"/>
      <c r="E52" s="80" t="s">
        <v>75</v>
      </c>
      <c r="F52" s="56"/>
      <c r="G52" s="56"/>
      <c r="H52" s="292"/>
      <c r="I52" s="293"/>
      <c r="J52" s="293"/>
      <c r="K52" s="294"/>
      <c r="L52" s="81"/>
      <c r="M52" s="81"/>
      <c r="N52" s="81"/>
      <c r="O52" s="81"/>
      <c r="P52" s="81"/>
      <c r="Q52" s="81"/>
      <c r="R52" s="81"/>
      <c r="S52" s="81"/>
      <c r="T52" s="81"/>
      <c r="U52" s="81"/>
      <c r="V52" s="81"/>
      <c r="W52" s="81"/>
      <c r="X52" s="81"/>
      <c r="Y52" s="81"/>
      <c r="Z52" s="81"/>
    </row>
    <row r="53" spans="1:26" ht="33.75" customHeight="1">
      <c r="A53" s="322"/>
      <c r="B53" s="325"/>
      <c r="C53" s="267"/>
      <c r="D53" s="267"/>
      <c r="E53" s="80" t="s">
        <v>76</v>
      </c>
      <c r="F53" s="56"/>
      <c r="G53" s="56"/>
      <c r="H53" s="292"/>
      <c r="I53" s="293"/>
      <c r="J53" s="293"/>
      <c r="K53" s="294"/>
      <c r="L53" s="81"/>
      <c r="M53" s="81"/>
      <c r="N53" s="81"/>
      <c r="O53" s="81"/>
      <c r="P53" s="81"/>
      <c r="Q53" s="81"/>
      <c r="R53" s="81"/>
      <c r="S53" s="81"/>
      <c r="T53" s="81"/>
      <c r="U53" s="81"/>
      <c r="V53" s="81"/>
      <c r="W53" s="81"/>
      <c r="X53" s="81"/>
      <c r="Y53" s="81"/>
      <c r="Z53" s="81"/>
    </row>
    <row r="54" spans="1:26" ht="19.5" customHeight="1">
      <c r="A54" s="322"/>
      <c r="B54" s="325"/>
      <c r="C54" s="60">
        <v>32</v>
      </c>
      <c r="D54" s="76" t="s">
        <v>77</v>
      </c>
      <c r="E54" s="82"/>
      <c r="F54" s="56"/>
      <c r="G54" s="56"/>
      <c r="H54" s="292"/>
      <c r="I54" s="293"/>
      <c r="J54" s="293"/>
      <c r="K54" s="294"/>
      <c r="L54" s="81"/>
      <c r="M54" s="81"/>
      <c r="N54" s="81"/>
      <c r="O54" s="81"/>
      <c r="P54" s="81"/>
      <c r="Q54" s="81"/>
      <c r="R54" s="81"/>
      <c r="S54" s="81"/>
      <c r="T54" s="81"/>
      <c r="U54" s="81"/>
      <c r="V54" s="81"/>
      <c r="W54" s="81"/>
      <c r="X54" s="81"/>
      <c r="Y54" s="81"/>
      <c r="Z54" s="81"/>
    </row>
    <row r="55" spans="1:26" ht="19.5" customHeight="1">
      <c r="A55" s="322"/>
      <c r="B55" s="325"/>
      <c r="C55" s="60">
        <v>33</v>
      </c>
      <c r="D55" s="76" t="s">
        <v>78</v>
      </c>
      <c r="E55" s="82"/>
      <c r="F55" s="56"/>
      <c r="G55" s="56"/>
      <c r="H55" s="292"/>
      <c r="I55" s="293"/>
      <c r="J55" s="293"/>
      <c r="K55" s="294"/>
      <c r="L55" s="81"/>
      <c r="M55" s="81"/>
      <c r="N55" s="81"/>
      <c r="O55" s="81"/>
      <c r="P55" s="81"/>
      <c r="Q55" s="81"/>
      <c r="R55" s="81"/>
      <c r="S55" s="81"/>
      <c r="T55" s="81"/>
      <c r="U55" s="81"/>
      <c r="V55" s="81"/>
      <c r="W55" s="81"/>
      <c r="X55" s="81"/>
      <c r="Y55" s="81"/>
      <c r="Z55" s="81"/>
    </row>
    <row r="56" spans="1:26" ht="19.5" customHeight="1">
      <c r="A56" s="322"/>
      <c r="B56" s="325"/>
      <c r="C56" s="60">
        <v>34</v>
      </c>
      <c r="D56" s="76" t="s">
        <v>79</v>
      </c>
      <c r="E56" s="82"/>
      <c r="F56" s="56"/>
      <c r="G56" s="56"/>
      <c r="H56" s="292"/>
      <c r="I56" s="293"/>
      <c r="J56" s="293"/>
      <c r="K56" s="294"/>
      <c r="L56" s="81"/>
      <c r="M56" s="81"/>
      <c r="N56" s="81"/>
      <c r="O56" s="81"/>
      <c r="P56" s="81"/>
      <c r="Q56" s="81"/>
      <c r="R56" s="81"/>
      <c r="S56" s="81"/>
      <c r="T56" s="81"/>
      <c r="U56" s="81"/>
      <c r="V56" s="81"/>
      <c r="W56" s="81"/>
      <c r="X56" s="81"/>
      <c r="Y56" s="81"/>
      <c r="Z56" s="81"/>
    </row>
    <row r="57" spans="1:26" ht="21.75" customHeight="1">
      <c r="A57" s="322"/>
      <c r="B57" s="326"/>
      <c r="C57" s="60">
        <v>35</v>
      </c>
      <c r="D57" s="76" t="s">
        <v>80</v>
      </c>
      <c r="E57" s="82"/>
      <c r="F57" s="56"/>
      <c r="G57" s="56"/>
      <c r="H57" s="279"/>
      <c r="I57" s="280"/>
      <c r="J57" s="280"/>
      <c r="K57" s="281"/>
      <c r="L57" s="81"/>
      <c r="M57" s="81"/>
      <c r="N57" s="81"/>
      <c r="O57" s="81"/>
      <c r="P57" s="81"/>
      <c r="Q57" s="81"/>
      <c r="R57" s="81"/>
      <c r="S57" s="81"/>
      <c r="T57" s="81"/>
      <c r="U57" s="81"/>
      <c r="V57" s="81"/>
      <c r="W57" s="81"/>
      <c r="X57" s="81"/>
      <c r="Y57" s="81"/>
      <c r="Z57" s="81"/>
    </row>
    <row r="58" spans="1:26" ht="58.5" customHeight="1">
      <c r="A58" s="323"/>
      <c r="B58" s="360" t="s">
        <v>149</v>
      </c>
      <c r="C58" s="283"/>
      <c r="D58" s="283"/>
      <c r="E58" s="283"/>
      <c r="F58" s="283"/>
      <c r="G58" s="283"/>
      <c r="H58" s="283"/>
      <c r="I58" s="283"/>
      <c r="J58" s="283"/>
      <c r="K58" s="284"/>
      <c r="L58" s="75"/>
      <c r="M58" s="75"/>
      <c r="N58" s="75"/>
      <c r="O58" s="75"/>
      <c r="P58" s="75"/>
      <c r="Q58" s="75"/>
      <c r="R58" s="75"/>
      <c r="S58" s="75"/>
      <c r="T58" s="75"/>
      <c r="U58" s="75"/>
      <c r="V58" s="75"/>
      <c r="W58" s="75"/>
      <c r="X58" s="75"/>
      <c r="Y58" s="75"/>
      <c r="Z58" s="75"/>
    </row>
    <row r="59" spans="1:26" ht="82.5" customHeight="1">
      <c r="A59" s="364" t="s">
        <v>82</v>
      </c>
      <c r="B59" s="83" t="s">
        <v>121</v>
      </c>
      <c r="C59" s="60">
        <v>36</v>
      </c>
      <c r="D59" s="46" t="s">
        <v>150</v>
      </c>
      <c r="E59" s="47"/>
      <c r="F59" s="78"/>
      <c r="G59" s="78"/>
      <c r="H59" s="355" t="s">
        <v>151</v>
      </c>
      <c r="I59" s="283"/>
      <c r="J59" s="283"/>
      <c r="K59" s="284"/>
      <c r="L59" s="84"/>
      <c r="M59" s="84"/>
      <c r="N59" s="84"/>
      <c r="O59" s="84"/>
      <c r="P59" s="84"/>
      <c r="Q59" s="84"/>
      <c r="R59" s="84"/>
      <c r="S59" s="84"/>
      <c r="T59" s="84"/>
      <c r="U59" s="84"/>
      <c r="V59" s="84"/>
      <c r="W59" s="84"/>
      <c r="X59" s="84"/>
      <c r="Y59" s="84"/>
      <c r="Z59" s="84"/>
    </row>
    <row r="60" spans="1:26" ht="138" customHeight="1">
      <c r="A60" s="323"/>
      <c r="B60" s="85" t="s">
        <v>86</v>
      </c>
      <c r="C60" s="60">
        <v>37</v>
      </c>
      <c r="D60" s="86" t="s">
        <v>87</v>
      </c>
      <c r="E60" s="55"/>
      <c r="F60" s="55"/>
      <c r="G60" s="55"/>
      <c r="H60" s="356" t="s">
        <v>152</v>
      </c>
      <c r="I60" s="283"/>
      <c r="J60" s="283"/>
      <c r="K60" s="284"/>
      <c r="L60" s="87"/>
      <c r="M60" s="87"/>
      <c r="N60" s="87"/>
      <c r="O60" s="87"/>
      <c r="P60" s="87"/>
      <c r="Q60" s="87"/>
      <c r="R60" s="87"/>
      <c r="S60" s="87"/>
      <c r="T60" s="87"/>
      <c r="U60" s="87"/>
      <c r="V60" s="87"/>
      <c r="W60" s="87"/>
      <c r="X60" s="87"/>
      <c r="Y60" s="87"/>
      <c r="Z60" s="87"/>
    </row>
    <row r="61" spans="1:26" ht="81" customHeight="1">
      <c r="A61" s="357" t="s">
        <v>153</v>
      </c>
      <c r="B61" s="283"/>
      <c r="C61" s="283"/>
      <c r="D61" s="283"/>
      <c r="E61" s="283"/>
      <c r="F61" s="283"/>
      <c r="G61" s="283"/>
      <c r="H61" s="283"/>
      <c r="I61" s="283"/>
      <c r="J61" s="283"/>
      <c r="K61" s="284"/>
      <c r="L61" s="73"/>
      <c r="M61" s="73"/>
      <c r="N61" s="73"/>
      <c r="O61" s="73"/>
      <c r="P61" s="73"/>
      <c r="Q61" s="73"/>
      <c r="R61" s="73"/>
      <c r="S61" s="73"/>
      <c r="T61" s="73"/>
      <c r="U61" s="73"/>
      <c r="V61" s="73"/>
      <c r="W61" s="73"/>
      <c r="X61" s="73"/>
      <c r="Y61" s="73"/>
      <c r="Z61" s="73"/>
    </row>
    <row r="62" spans="1:26" ht="67.5" customHeight="1">
      <c r="A62" s="365" t="s">
        <v>90</v>
      </c>
      <c r="B62" s="88" t="s">
        <v>91</v>
      </c>
      <c r="C62" s="89">
        <v>38</v>
      </c>
      <c r="D62" s="90"/>
      <c r="E62" s="90"/>
      <c r="F62" s="90"/>
      <c r="G62" s="91"/>
      <c r="H62" s="358" t="s">
        <v>154</v>
      </c>
      <c r="I62" s="277"/>
      <c r="J62" s="277"/>
      <c r="K62" s="278"/>
      <c r="L62" s="92"/>
      <c r="M62" s="92"/>
      <c r="N62" s="92"/>
      <c r="O62" s="92"/>
      <c r="P62" s="92"/>
      <c r="Q62" s="92"/>
      <c r="R62" s="92"/>
      <c r="S62" s="92"/>
      <c r="T62" s="92"/>
      <c r="U62" s="92"/>
      <c r="V62" s="92"/>
      <c r="W62" s="92"/>
      <c r="X62" s="92"/>
      <c r="Y62" s="92"/>
      <c r="Z62" s="92"/>
    </row>
    <row r="63" spans="1:26" ht="67.5" customHeight="1">
      <c r="A63" s="322"/>
      <c r="B63" s="93" t="s">
        <v>93</v>
      </c>
      <c r="C63" s="94">
        <v>39</v>
      </c>
      <c r="D63" s="95"/>
      <c r="E63" s="95"/>
      <c r="F63" s="95"/>
      <c r="G63" s="96"/>
      <c r="H63" s="292"/>
      <c r="I63" s="293"/>
      <c r="J63" s="293"/>
      <c r="K63" s="294"/>
      <c r="L63" s="92"/>
      <c r="M63" s="92"/>
      <c r="N63" s="92"/>
      <c r="O63" s="92"/>
      <c r="P63" s="92"/>
      <c r="Q63" s="92"/>
      <c r="R63" s="92"/>
      <c r="S63" s="92"/>
      <c r="T63" s="92"/>
      <c r="U63" s="92"/>
      <c r="V63" s="92"/>
      <c r="W63" s="92"/>
      <c r="X63" s="92"/>
      <c r="Y63" s="92"/>
      <c r="Z63" s="92"/>
    </row>
    <row r="64" spans="1:26" ht="67.5" customHeight="1">
      <c r="A64" s="323"/>
      <c r="B64" s="97" t="s">
        <v>68</v>
      </c>
      <c r="C64" s="98">
        <v>40</v>
      </c>
      <c r="D64" s="99"/>
      <c r="E64" s="99"/>
      <c r="F64" s="99"/>
      <c r="G64" s="100"/>
      <c r="H64" s="279"/>
      <c r="I64" s="280"/>
      <c r="J64" s="280"/>
      <c r="K64" s="281"/>
      <c r="L64" s="92"/>
      <c r="M64" s="92"/>
      <c r="N64" s="92"/>
      <c r="O64" s="92"/>
      <c r="P64" s="92"/>
      <c r="Q64" s="92"/>
      <c r="R64" s="92"/>
      <c r="S64" s="92"/>
      <c r="T64" s="92"/>
      <c r="U64" s="92"/>
      <c r="V64" s="92"/>
      <c r="W64" s="92"/>
      <c r="X64" s="92"/>
      <c r="Y64" s="92"/>
      <c r="Z64" s="92"/>
    </row>
    <row r="65" spans="1:26" ht="94.5" customHeight="1">
      <c r="A65" s="359" t="s">
        <v>155</v>
      </c>
      <c r="B65" s="283"/>
      <c r="C65" s="283"/>
      <c r="D65" s="283"/>
      <c r="E65" s="283"/>
      <c r="F65" s="283"/>
      <c r="G65" s="283"/>
      <c r="H65" s="283"/>
      <c r="I65" s="283"/>
      <c r="J65" s="283"/>
      <c r="K65" s="284"/>
      <c r="L65" s="101"/>
      <c r="M65" s="101"/>
      <c r="N65" s="101"/>
      <c r="O65" s="101"/>
      <c r="P65" s="101"/>
      <c r="Q65" s="101"/>
      <c r="R65" s="101"/>
      <c r="S65" s="101"/>
      <c r="T65" s="101"/>
      <c r="U65" s="101"/>
      <c r="V65" s="101"/>
      <c r="W65" s="101"/>
      <c r="X65" s="101"/>
      <c r="Y65" s="101"/>
      <c r="Z65" s="101"/>
    </row>
  </sheetData>
  <mergeCells count="46">
    <mergeCell ref="H60:K60"/>
    <mergeCell ref="A61:K61"/>
    <mergeCell ref="H62:K64"/>
    <mergeCell ref="A65:K65"/>
    <mergeCell ref="H39:K47"/>
    <mergeCell ref="B48:K48"/>
    <mergeCell ref="H49:K49"/>
    <mergeCell ref="C50:C53"/>
    <mergeCell ref="D50:D53"/>
    <mergeCell ref="H50:K57"/>
    <mergeCell ref="B58:K58"/>
    <mergeCell ref="A59:A60"/>
    <mergeCell ref="A62:A64"/>
    <mergeCell ref="H26:K27"/>
    <mergeCell ref="A28:K28"/>
    <mergeCell ref="H29:K37"/>
    <mergeCell ref="B38:K38"/>
    <mergeCell ref="H59:K59"/>
    <mergeCell ref="I15:K19"/>
    <mergeCell ref="C18:D18"/>
    <mergeCell ref="H18:H19"/>
    <mergeCell ref="E20:K22"/>
    <mergeCell ref="E23:G23"/>
    <mergeCell ref="H23:K25"/>
    <mergeCell ref="E24:G24"/>
    <mergeCell ref="A29:A58"/>
    <mergeCell ref="B29:B37"/>
    <mergeCell ref="B39:B47"/>
    <mergeCell ref="B49:B57"/>
    <mergeCell ref="A1:K1"/>
    <mergeCell ref="A2:G3"/>
    <mergeCell ref="H2:K2"/>
    <mergeCell ref="H3:I3"/>
    <mergeCell ref="A5:A12"/>
    <mergeCell ref="B5:B12"/>
    <mergeCell ref="C5:C12"/>
    <mergeCell ref="C20:C22"/>
    <mergeCell ref="D20:D22"/>
    <mergeCell ref="H5:K12"/>
    <mergeCell ref="A13:K13"/>
    <mergeCell ref="I14:K14"/>
    <mergeCell ref="B15:B19"/>
    <mergeCell ref="B20:B22"/>
    <mergeCell ref="A15:A27"/>
    <mergeCell ref="B23:B25"/>
    <mergeCell ref="B26:B27"/>
  </mergeCells>
  <conditionalFormatting sqref="E29:G37 E39:G47">
    <cfRule type="cellIs" dxfId="59" priority="1" operator="lessThanOrEqual">
      <formula>1</formula>
    </cfRule>
  </conditionalFormatting>
  <conditionalFormatting sqref="E29:G37 E39:G47">
    <cfRule type="cellIs" dxfId="58" priority="2" operator="equal">
      <formula>2</formula>
    </cfRule>
  </conditionalFormatting>
  <conditionalFormatting sqref="E29:G37 E39:G47">
    <cfRule type="cellIs" dxfId="57" priority="3" operator="equal">
      <formula>3</formula>
    </cfRule>
  </conditionalFormatting>
  <conditionalFormatting sqref="F50:G57">
    <cfRule type="cellIs" dxfId="56" priority="4" operator="lessThanOrEqual">
      <formula>1</formula>
    </cfRule>
  </conditionalFormatting>
  <conditionalFormatting sqref="F50:G57">
    <cfRule type="cellIs" dxfId="55" priority="5" operator="equal">
      <formula>2</formula>
    </cfRule>
  </conditionalFormatting>
  <conditionalFormatting sqref="F50:G57">
    <cfRule type="cellIs" dxfId="54" priority="6" operator="equal">
      <formula>3</formula>
    </cfRule>
  </conditionalFormatting>
  <conditionalFormatting sqref="E23:E24">
    <cfRule type="cellIs" dxfId="53" priority="7" operator="lessThanOrEqual">
      <formula>1</formula>
    </cfRule>
  </conditionalFormatting>
  <conditionalFormatting sqref="E23:E24">
    <cfRule type="cellIs" dxfId="52" priority="8" operator="equal">
      <formula>2</formula>
    </cfRule>
  </conditionalFormatting>
  <conditionalFormatting sqref="E23:E24">
    <cfRule type="cellIs" dxfId="51" priority="9" operator="equal">
      <formula>3</formula>
    </cfRule>
  </conditionalFormatting>
  <conditionalFormatting sqref="E59">
    <cfRule type="cellIs" dxfId="50" priority="10" operator="lessThanOrEqual">
      <formula>1</formula>
    </cfRule>
  </conditionalFormatting>
  <conditionalFormatting sqref="E59">
    <cfRule type="cellIs" dxfId="49" priority="11" operator="equal">
      <formula>2</formula>
    </cfRule>
  </conditionalFormatting>
  <conditionalFormatting sqref="E59">
    <cfRule type="cellIs" dxfId="48" priority="12" operator="equal">
      <formula>3</formula>
    </cfRule>
  </conditionalFormatting>
  <hyperlinks>
    <hyperlink ref="H5" r:id="rId1" location="gid=0" xr:uid="{00000000-0004-0000-0200-000000000000}"/>
    <hyperlink ref="H23" r:id="rId2" location="gid=0" xr:uid="{00000000-0004-0000-0200-000001000000}"/>
    <hyperlink ref="H49" r:id="rId3" xr:uid="{00000000-0004-0000-0200-000002000000}"/>
    <hyperlink ref="H59" r:id="rId4" location="gid=0" xr:uid="{00000000-0004-0000-0200-000003000000}"/>
  </hyperlinks>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L60"/>
  <sheetViews>
    <sheetView workbookViewId="0">
      <pane ySplit="3" topLeftCell="A4" activePane="bottomLeft" state="frozen"/>
      <selection pane="bottomLeft" activeCell="B5" sqref="B5"/>
    </sheetView>
  </sheetViews>
  <sheetFormatPr baseColWidth="10" defaultColWidth="14.5" defaultRowHeight="15" customHeight="1"/>
  <cols>
    <col min="1" max="1" width="8.6640625" customWidth="1"/>
    <col min="2" max="2" width="10.6640625" customWidth="1"/>
    <col min="3" max="3" width="3.6640625" customWidth="1"/>
    <col min="4" max="4" width="54" customWidth="1"/>
    <col min="5" max="6" width="8.5" customWidth="1"/>
    <col min="7" max="7" width="9.33203125" customWidth="1"/>
    <col min="8" max="8" width="10.6640625" customWidth="1"/>
    <col min="9" max="9" width="10.5" customWidth="1"/>
    <col min="10" max="10" width="10.1640625" customWidth="1"/>
    <col min="11" max="11" width="13.5" customWidth="1"/>
    <col min="12" max="12" width="8.6640625" customWidth="1"/>
  </cols>
  <sheetData>
    <row r="1" spans="1:12">
      <c r="A1" s="397" t="s">
        <v>1</v>
      </c>
      <c r="B1" s="398"/>
      <c r="C1" s="398"/>
      <c r="D1" s="398"/>
      <c r="E1" s="398"/>
      <c r="F1" s="398"/>
      <c r="G1" s="398"/>
      <c r="H1" s="399" t="s">
        <v>2</v>
      </c>
      <c r="I1" s="353"/>
      <c r="J1" s="353"/>
      <c r="K1" s="400"/>
      <c r="L1" s="401" t="s">
        <v>156</v>
      </c>
    </row>
    <row r="2" spans="1:12" ht="32">
      <c r="A2" s="326"/>
      <c r="B2" s="318"/>
      <c r="C2" s="318"/>
      <c r="D2" s="318"/>
      <c r="E2" s="318"/>
      <c r="F2" s="318"/>
      <c r="G2" s="318"/>
      <c r="H2" s="402" t="s">
        <v>3</v>
      </c>
      <c r="I2" s="354"/>
      <c r="J2" s="102" t="s">
        <v>4</v>
      </c>
      <c r="K2" s="103" t="s">
        <v>5</v>
      </c>
      <c r="L2" s="388"/>
    </row>
    <row r="3" spans="1:12" ht="30">
      <c r="A3" s="104" t="s">
        <v>6</v>
      </c>
      <c r="B3" s="105" t="s">
        <v>7</v>
      </c>
      <c r="C3" s="106" t="s">
        <v>8</v>
      </c>
      <c r="D3" s="107" t="s">
        <v>9</v>
      </c>
      <c r="E3" s="108" t="s">
        <v>157</v>
      </c>
      <c r="F3" s="106" t="s">
        <v>158</v>
      </c>
      <c r="G3" s="106" t="s">
        <v>159</v>
      </c>
      <c r="H3" s="109">
        <v>0</v>
      </c>
      <c r="I3" s="110">
        <v>1</v>
      </c>
      <c r="J3" s="111">
        <v>2</v>
      </c>
      <c r="K3" s="112">
        <v>3</v>
      </c>
      <c r="L3" s="389"/>
    </row>
    <row r="4" spans="1:12" ht="36" customHeight="1">
      <c r="A4" s="403" t="s">
        <v>27</v>
      </c>
      <c r="B4" s="395" t="s">
        <v>28</v>
      </c>
      <c r="C4" s="113">
        <v>1</v>
      </c>
      <c r="D4" s="114" t="s">
        <v>29</v>
      </c>
      <c r="E4" s="115"/>
      <c r="F4" s="116"/>
      <c r="G4" s="116"/>
      <c r="H4" s="393" t="str">
        <f>HYPERLINK("https://docs.google.com/spreadsheets/d/1Ijv28_dqJnsotVJSUn6Xt8Es6RJEaFiQ-icpPAp4xdI/edit?usp=sharing","PBIS Scoring Guide")</f>
        <v>PBIS Scoring Guide</v>
      </c>
      <c r="I4" s="274"/>
      <c r="J4" s="274"/>
      <c r="K4" s="275"/>
      <c r="L4" s="117">
        <f t="shared" ref="L4:L6" si="0">SUM(E4:G4)</f>
        <v>0</v>
      </c>
    </row>
    <row r="5" spans="1:12" ht="36" customHeight="1">
      <c r="A5" s="394"/>
      <c r="B5" s="388"/>
      <c r="C5" s="118">
        <v>2</v>
      </c>
      <c r="D5" s="114" t="s">
        <v>31</v>
      </c>
      <c r="E5" s="115"/>
      <c r="F5" s="119"/>
      <c r="G5" s="119"/>
      <c r="H5" s="394"/>
      <c r="I5" s="293"/>
      <c r="J5" s="293"/>
      <c r="K5" s="380"/>
      <c r="L5" s="120">
        <f t="shared" si="0"/>
        <v>0</v>
      </c>
    </row>
    <row r="6" spans="1:12" ht="36.75" customHeight="1">
      <c r="A6" s="394"/>
      <c r="B6" s="388"/>
      <c r="C6" s="121">
        <v>3</v>
      </c>
      <c r="D6" s="114" t="s">
        <v>32</v>
      </c>
      <c r="E6" s="115"/>
      <c r="F6" s="119"/>
      <c r="G6" s="119"/>
      <c r="H6" s="394"/>
      <c r="I6" s="293"/>
      <c r="J6" s="293"/>
      <c r="K6" s="380"/>
      <c r="L6" s="120">
        <f t="shared" si="0"/>
        <v>0</v>
      </c>
    </row>
    <row r="7" spans="1:12" ht="22.5" customHeight="1">
      <c r="A7" s="394"/>
      <c r="B7" s="389"/>
      <c r="C7" s="121"/>
      <c r="D7" s="122" t="s">
        <v>160</v>
      </c>
      <c r="E7" s="119"/>
      <c r="F7" s="123"/>
      <c r="G7" s="124"/>
      <c r="H7" s="329"/>
      <c r="I7" s="318"/>
      <c r="J7" s="318"/>
      <c r="K7" s="350"/>
      <c r="L7" s="125"/>
    </row>
    <row r="8" spans="1:12" ht="33" customHeight="1">
      <c r="A8" s="394"/>
      <c r="B8" s="395" t="s">
        <v>37</v>
      </c>
      <c r="C8" s="126">
        <v>4</v>
      </c>
      <c r="D8" s="127" t="s">
        <v>161</v>
      </c>
      <c r="E8" s="128"/>
      <c r="F8" s="128"/>
      <c r="G8" s="128"/>
      <c r="H8" s="393" t="str">
        <f>HYPERLINK("https://docs.google.com/spreadsheets/d/1NqPdJFiSSRfL_449aUOvq2Bp6DCgG294UxwBBDOeiPc/edit?usp=sharing","TSS Scoring Guide")</f>
        <v>TSS Scoring Guide</v>
      </c>
      <c r="I8" s="274"/>
      <c r="J8" s="274"/>
      <c r="K8" s="275"/>
      <c r="L8" s="408">
        <f>SUM(E8:G8)</f>
        <v>0</v>
      </c>
    </row>
    <row r="9" spans="1:12" ht="22.5" customHeight="1">
      <c r="A9" s="394"/>
      <c r="B9" s="388"/>
      <c r="C9" s="118"/>
      <c r="D9" s="129" t="str">
        <f>HYPERLINK("https://docs.google.com/forms/d/e/1FAIpQLSeZ7BdafAHW8pdTlcYsyQTkpjuRxpB6IvXO-WbQuGcDyrheLw/viewform?usp=sf_link","TSS Staff Survey LINK")</f>
        <v>TSS Staff Survey LINK</v>
      </c>
      <c r="E9" s="396" t="str">
        <f>HYPERLINK("https://docs.google.com/forms/d/1u1hRjAj0KOY4vE4supjtEsZigUlX3Vr3unlkHB2UTI4/edit?usp=sharing","Responses LINK")</f>
        <v>Responses LINK</v>
      </c>
      <c r="F9" s="347"/>
      <c r="G9" s="348"/>
      <c r="H9" s="394"/>
      <c r="I9" s="293"/>
      <c r="J9" s="293"/>
      <c r="K9" s="380"/>
      <c r="L9" s="322"/>
    </row>
    <row r="10" spans="1:12" ht="22.5" customHeight="1">
      <c r="A10" s="394"/>
      <c r="B10" s="389"/>
      <c r="C10" s="130"/>
      <c r="D10" s="131" t="str">
        <f>HYPERLINK("https://forms.gle/YGRvGqKVdqCJYqit9","TSS Core Team Survey LINK")</f>
        <v>TSS Core Team Survey LINK</v>
      </c>
      <c r="E10" s="396" t="str">
        <f>HYPERLINK("https://docs.google.com/forms/d/1maulfnMWGwddXvIfiiNH70AqlDULdNYjH90ucsGZ-7U/edit?usp=sharing","Responses LINK")</f>
        <v>Responses LINK</v>
      </c>
      <c r="F10" s="347"/>
      <c r="G10" s="348"/>
      <c r="H10" s="329"/>
      <c r="I10" s="318"/>
      <c r="J10" s="318"/>
      <c r="K10" s="350"/>
      <c r="L10" s="409"/>
    </row>
    <row r="11" spans="1:12" ht="32.25" customHeight="1">
      <c r="A11" s="394"/>
      <c r="B11" s="395" t="s">
        <v>162</v>
      </c>
      <c r="C11" s="118">
        <v>5</v>
      </c>
      <c r="D11" s="132" t="s">
        <v>29</v>
      </c>
      <c r="E11" s="128"/>
      <c r="F11" s="116"/>
      <c r="G11" s="116"/>
      <c r="H11" s="393" t="str">
        <f>HYPERLINK("https://docs.google.com/spreadsheets/d/1zhuW352f8Zf2djeOaKsLOfRTEgNiNUpT7dKj3plD0Io/edit?usp=sharing","PST Scoring Guide")</f>
        <v>PST Scoring Guide</v>
      </c>
      <c r="I11" s="274"/>
      <c r="J11" s="274"/>
      <c r="K11" s="275"/>
      <c r="L11" s="117">
        <f t="shared" ref="L11:L13" si="1">SUM(E11:G11)</f>
        <v>0</v>
      </c>
    </row>
    <row r="12" spans="1:12" ht="31.5" customHeight="1">
      <c r="A12" s="394"/>
      <c r="B12" s="388"/>
      <c r="C12" s="133">
        <v>6</v>
      </c>
      <c r="D12" s="114" t="s">
        <v>31</v>
      </c>
      <c r="E12" s="115"/>
      <c r="F12" s="134"/>
      <c r="G12" s="134"/>
      <c r="H12" s="394"/>
      <c r="I12" s="293"/>
      <c r="J12" s="293"/>
      <c r="K12" s="380"/>
      <c r="L12" s="120">
        <f t="shared" si="1"/>
        <v>0</v>
      </c>
    </row>
    <row r="13" spans="1:12" ht="31.5" customHeight="1">
      <c r="A13" s="394"/>
      <c r="B13" s="388"/>
      <c r="C13" s="133">
        <v>7</v>
      </c>
      <c r="D13" s="114" t="s">
        <v>32</v>
      </c>
      <c r="E13" s="135"/>
      <c r="F13" s="123"/>
      <c r="G13" s="123"/>
      <c r="H13" s="394"/>
      <c r="I13" s="293"/>
      <c r="J13" s="293"/>
      <c r="K13" s="380"/>
      <c r="L13" s="120">
        <f t="shared" si="1"/>
        <v>0</v>
      </c>
    </row>
    <row r="14" spans="1:12" ht="31.5" customHeight="1">
      <c r="A14" s="394"/>
      <c r="B14" s="388"/>
      <c r="C14" s="130"/>
      <c r="D14" s="136" t="s">
        <v>109</v>
      </c>
      <c r="E14" s="137"/>
      <c r="F14" s="138"/>
      <c r="G14" s="139"/>
      <c r="H14" s="329"/>
      <c r="I14" s="318"/>
      <c r="J14" s="318"/>
      <c r="K14" s="350"/>
      <c r="L14" s="140"/>
    </row>
    <row r="15" spans="1:12" ht="168.75" customHeight="1">
      <c r="A15" s="394"/>
      <c r="B15" s="389"/>
      <c r="C15" s="130">
        <v>8</v>
      </c>
      <c r="D15" s="141" t="s">
        <v>163</v>
      </c>
      <c r="E15" s="142">
        <v>0</v>
      </c>
      <c r="F15" s="142"/>
      <c r="G15" s="142"/>
      <c r="H15" s="405" t="e">
        <f>HYPERLINK("https://drive.google.com/drive/folders/1nC_2Sj33tluhtcfh1BmyL7eFZErc_C6Z?usp=sharing","Folder for Completed Lessons
Implementation of Lessons
0 - No evidence of assigning lessons to ISS students
1 - 39% or less of ISS students are completing Suite 360 lessons.
2 - 40-79% of ISS students are completing Suite 360 lessons. 
3 - 80-100% of ISS"&amp;" students are completing Suite 360 lessons.
*Lesson effectiveness will be measured during the 2020-2021 school year.")</f>
        <v>#VALUE!</v>
      </c>
      <c r="I15" s="377"/>
      <c r="J15" s="377"/>
      <c r="K15" s="378"/>
      <c r="L15" s="120">
        <f>SUM(E15:G15)</f>
        <v>0</v>
      </c>
    </row>
    <row r="16" spans="1:12" ht="31.5" customHeight="1">
      <c r="A16" s="394"/>
      <c r="B16" s="395" t="s">
        <v>164</v>
      </c>
      <c r="C16" s="118">
        <v>9</v>
      </c>
      <c r="D16" s="132" t="s">
        <v>165</v>
      </c>
      <c r="E16" s="115"/>
      <c r="F16" s="115"/>
      <c r="G16" s="115"/>
      <c r="H16" s="379" t="s">
        <v>166</v>
      </c>
      <c r="I16" s="293"/>
      <c r="J16" s="293"/>
      <c r="K16" s="380"/>
      <c r="L16" s="140"/>
    </row>
    <row r="17" spans="1:12" ht="31.5" customHeight="1">
      <c r="A17" s="394"/>
      <c r="B17" s="388"/>
      <c r="C17" s="118">
        <v>10</v>
      </c>
      <c r="D17" s="132" t="s">
        <v>167</v>
      </c>
      <c r="E17" s="115"/>
      <c r="F17" s="115"/>
      <c r="G17" s="115"/>
      <c r="H17" s="394"/>
      <c r="I17" s="293"/>
      <c r="J17" s="293"/>
      <c r="K17" s="380"/>
      <c r="L17" s="140"/>
    </row>
    <row r="18" spans="1:12" ht="49.5" customHeight="1">
      <c r="A18" s="404"/>
      <c r="B18" s="389"/>
      <c r="C18" s="118">
        <v>11</v>
      </c>
      <c r="D18" s="132" t="s">
        <v>168</v>
      </c>
      <c r="E18" s="115"/>
      <c r="F18" s="115"/>
      <c r="G18" s="115"/>
      <c r="H18" s="329"/>
      <c r="I18" s="318"/>
      <c r="J18" s="318"/>
      <c r="K18" s="350"/>
      <c r="L18" s="140"/>
    </row>
    <row r="19" spans="1:12" ht="27" customHeight="1">
      <c r="A19" s="406" t="s">
        <v>169</v>
      </c>
      <c r="B19" s="407" t="s">
        <v>170</v>
      </c>
      <c r="C19" s="126">
        <v>12</v>
      </c>
      <c r="D19" s="143" t="s">
        <v>171</v>
      </c>
      <c r="E19" s="128"/>
      <c r="F19" s="144"/>
      <c r="G19" s="144"/>
      <c r="H19" s="370" t="s">
        <v>172</v>
      </c>
      <c r="I19" s="274"/>
      <c r="J19" s="274"/>
      <c r="K19" s="275"/>
      <c r="L19" s="145">
        <f t="shared" ref="L19:L20" si="2">E19</f>
        <v>0</v>
      </c>
    </row>
    <row r="20" spans="1:12" ht="25.5" customHeight="1">
      <c r="A20" s="394"/>
      <c r="B20" s="388"/>
      <c r="C20" s="118">
        <v>13</v>
      </c>
      <c r="D20" s="114" t="s">
        <v>173</v>
      </c>
      <c r="E20" s="135"/>
      <c r="F20" s="146"/>
      <c r="G20" s="146"/>
      <c r="H20" s="394"/>
      <c r="I20" s="293"/>
      <c r="J20" s="293"/>
      <c r="K20" s="380"/>
      <c r="L20" s="147">
        <f t="shared" si="2"/>
        <v>0</v>
      </c>
    </row>
    <row r="21" spans="1:12" ht="27" customHeight="1">
      <c r="A21" s="394"/>
      <c r="B21" s="389"/>
      <c r="C21" s="130">
        <v>14</v>
      </c>
      <c r="D21" s="148" t="s">
        <v>174</v>
      </c>
      <c r="E21" s="149"/>
      <c r="F21" s="150"/>
      <c r="G21" s="150"/>
      <c r="H21" s="329"/>
      <c r="I21" s="318"/>
      <c r="J21" s="318"/>
      <c r="K21" s="350"/>
      <c r="L21" s="125"/>
    </row>
    <row r="22" spans="1:12" ht="47.25" customHeight="1">
      <c r="A22" s="394"/>
      <c r="B22" s="407" t="s">
        <v>112</v>
      </c>
      <c r="C22" s="118">
        <v>15</v>
      </c>
      <c r="D22" s="132" t="s">
        <v>175</v>
      </c>
      <c r="E22" s="115"/>
      <c r="F22" s="115"/>
      <c r="G22" s="115"/>
      <c r="H22" s="410" t="s">
        <v>176</v>
      </c>
      <c r="I22" s="274"/>
      <c r="J22" s="274"/>
      <c r="K22" s="275"/>
      <c r="L22" s="151">
        <f t="shared" ref="L22:L37" si="3">SUM(E22:G22)</f>
        <v>0</v>
      </c>
    </row>
    <row r="23" spans="1:12" ht="27" customHeight="1">
      <c r="A23" s="394"/>
      <c r="B23" s="388"/>
      <c r="C23" s="118">
        <v>16</v>
      </c>
      <c r="D23" s="114" t="s">
        <v>177</v>
      </c>
      <c r="E23" s="152"/>
      <c r="F23" s="152"/>
      <c r="G23" s="153"/>
      <c r="H23" s="394"/>
      <c r="I23" s="293"/>
      <c r="J23" s="293"/>
      <c r="K23" s="380"/>
      <c r="L23" s="151">
        <f t="shared" si="3"/>
        <v>0</v>
      </c>
    </row>
    <row r="24" spans="1:12" ht="27" customHeight="1">
      <c r="A24" s="394"/>
      <c r="B24" s="388"/>
      <c r="C24" s="133">
        <v>17</v>
      </c>
      <c r="D24" s="114" t="s">
        <v>59</v>
      </c>
      <c r="E24" s="152"/>
      <c r="F24" s="152"/>
      <c r="G24" s="152"/>
      <c r="H24" s="394"/>
      <c r="I24" s="293"/>
      <c r="J24" s="293"/>
      <c r="K24" s="380"/>
      <c r="L24" s="151">
        <f t="shared" si="3"/>
        <v>0</v>
      </c>
    </row>
    <row r="25" spans="1:12" ht="27" customHeight="1">
      <c r="A25" s="394"/>
      <c r="B25" s="388"/>
      <c r="C25" s="133">
        <v>18</v>
      </c>
      <c r="D25" s="114" t="s">
        <v>60</v>
      </c>
      <c r="E25" s="152"/>
      <c r="F25" s="152"/>
      <c r="G25" s="152"/>
      <c r="H25" s="394"/>
      <c r="I25" s="293"/>
      <c r="J25" s="293"/>
      <c r="K25" s="380"/>
      <c r="L25" s="151">
        <f t="shared" si="3"/>
        <v>0</v>
      </c>
    </row>
    <row r="26" spans="1:12" ht="27" customHeight="1">
      <c r="A26" s="394"/>
      <c r="B26" s="388"/>
      <c r="C26" s="133">
        <v>19</v>
      </c>
      <c r="D26" s="114" t="s">
        <v>61</v>
      </c>
      <c r="E26" s="152"/>
      <c r="F26" s="152"/>
      <c r="G26" s="152"/>
      <c r="H26" s="394"/>
      <c r="I26" s="293"/>
      <c r="J26" s="293"/>
      <c r="K26" s="380"/>
      <c r="L26" s="151">
        <f t="shared" si="3"/>
        <v>0</v>
      </c>
    </row>
    <row r="27" spans="1:12" ht="27" customHeight="1">
      <c r="A27" s="394"/>
      <c r="B27" s="388"/>
      <c r="C27" s="133">
        <v>20</v>
      </c>
      <c r="D27" s="114" t="s">
        <v>62</v>
      </c>
      <c r="E27" s="152"/>
      <c r="F27" s="152"/>
      <c r="G27" s="152"/>
      <c r="H27" s="394"/>
      <c r="I27" s="293"/>
      <c r="J27" s="293"/>
      <c r="K27" s="380"/>
      <c r="L27" s="151">
        <f t="shared" si="3"/>
        <v>0</v>
      </c>
    </row>
    <row r="28" spans="1:12" ht="27" customHeight="1">
      <c r="A28" s="394"/>
      <c r="B28" s="388"/>
      <c r="C28" s="133">
        <v>21</v>
      </c>
      <c r="D28" s="114" t="s">
        <v>63</v>
      </c>
      <c r="E28" s="152"/>
      <c r="F28" s="152"/>
      <c r="G28" s="152"/>
      <c r="H28" s="394"/>
      <c r="I28" s="293"/>
      <c r="J28" s="293"/>
      <c r="K28" s="380"/>
      <c r="L28" s="151">
        <f t="shared" si="3"/>
        <v>0</v>
      </c>
    </row>
    <row r="29" spans="1:12" ht="27" customHeight="1">
      <c r="A29" s="394"/>
      <c r="B29" s="389"/>
      <c r="C29" s="154">
        <v>22</v>
      </c>
      <c r="D29" s="148" t="s">
        <v>64</v>
      </c>
      <c r="E29" s="155"/>
      <c r="F29" s="155"/>
      <c r="G29" s="155"/>
      <c r="H29" s="394"/>
      <c r="I29" s="293"/>
      <c r="J29" s="293"/>
      <c r="K29" s="380"/>
      <c r="L29" s="156">
        <f t="shared" si="3"/>
        <v>0</v>
      </c>
    </row>
    <row r="30" spans="1:12" ht="51" customHeight="1">
      <c r="A30" s="394"/>
      <c r="B30" s="407" t="s">
        <v>114</v>
      </c>
      <c r="C30" s="118">
        <v>23</v>
      </c>
      <c r="D30" s="132" t="s">
        <v>175</v>
      </c>
      <c r="E30" s="115"/>
      <c r="F30" s="115"/>
      <c r="G30" s="115"/>
      <c r="H30" s="411" t="s">
        <v>178</v>
      </c>
      <c r="I30" s="398"/>
      <c r="J30" s="398"/>
      <c r="K30" s="412"/>
      <c r="L30" s="151">
        <f t="shared" si="3"/>
        <v>0</v>
      </c>
    </row>
    <row r="31" spans="1:12" ht="27" customHeight="1">
      <c r="A31" s="394"/>
      <c r="B31" s="388"/>
      <c r="C31" s="118">
        <v>24</v>
      </c>
      <c r="D31" s="114" t="s">
        <v>177</v>
      </c>
      <c r="E31" s="152"/>
      <c r="F31" s="152"/>
      <c r="G31" s="153"/>
      <c r="H31" s="394"/>
      <c r="I31" s="293"/>
      <c r="J31" s="293"/>
      <c r="K31" s="380"/>
      <c r="L31" s="151">
        <f t="shared" si="3"/>
        <v>0</v>
      </c>
    </row>
    <row r="32" spans="1:12" ht="27" customHeight="1">
      <c r="A32" s="394"/>
      <c r="B32" s="388"/>
      <c r="C32" s="133">
        <v>25</v>
      </c>
      <c r="D32" s="114" t="s">
        <v>59</v>
      </c>
      <c r="E32" s="152"/>
      <c r="F32" s="152"/>
      <c r="G32" s="152"/>
      <c r="H32" s="394"/>
      <c r="I32" s="293"/>
      <c r="J32" s="293"/>
      <c r="K32" s="380"/>
      <c r="L32" s="151">
        <f t="shared" si="3"/>
        <v>0</v>
      </c>
    </row>
    <row r="33" spans="1:12" ht="27" customHeight="1">
      <c r="A33" s="394"/>
      <c r="B33" s="388"/>
      <c r="C33" s="133">
        <v>26</v>
      </c>
      <c r="D33" s="114" t="s">
        <v>60</v>
      </c>
      <c r="E33" s="152"/>
      <c r="F33" s="152"/>
      <c r="G33" s="152"/>
      <c r="H33" s="394"/>
      <c r="I33" s="293"/>
      <c r="J33" s="293"/>
      <c r="K33" s="380"/>
      <c r="L33" s="151">
        <f t="shared" si="3"/>
        <v>0</v>
      </c>
    </row>
    <row r="34" spans="1:12" ht="27" customHeight="1">
      <c r="A34" s="394"/>
      <c r="B34" s="388"/>
      <c r="C34" s="133">
        <v>27</v>
      </c>
      <c r="D34" s="114" t="s">
        <v>61</v>
      </c>
      <c r="E34" s="152"/>
      <c r="F34" s="152"/>
      <c r="G34" s="152"/>
      <c r="H34" s="394"/>
      <c r="I34" s="293"/>
      <c r="J34" s="293"/>
      <c r="K34" s="380"/>
      <c r="L34" s="151">
        <f t="shared" si="3"/>
        <v>0</v>
      </c>
    </row>
    <row r="35" spans="1:12" ht="27" customHeight="1">
      <c r="A35" s="394"/>
      <c r="B35" s="388"/>
      <c r="C35" s="133">
        <v>28</v>
      </c>
      <c r="D35" s="114" t="s">
        <v>62</v>
      </c>
      <c r="E35" s="152"/>
      <c r="F35" s="152"/>
      <c r="G35" s="152"/>
      <c r="H35" s="394"/>
      <c r="I35" s="293"/>
      <c r="J35" s="293"/>
      <c r="K35" s="380"/>
      <c r="L35" s="151">
        <f t="shared" si="3"/>
        <v>0</v>
      </c>
    </row>
    <row r="36" spans="1:12" ht="27" customHeight="1">
      <c r="A36" s="394"/>
      <c r="B36" s="388"/>
      <c r="C36" s="133">
        <v>29</v>
      </c>
      <c r="D36" s="114" t="s">
        <v>63</v>
      </c>
      <c r="E36" s="152"/>
      <c r="F36" s="152"/>
      <c r="G36" s="152"/>
      <c r="H36" s="394"/>
      <c r="I36" s="293"/>
      <c r="J36" s="293"/>
      <c r="K36" s="380"/>
      <c r="L36" s="151">
        <f t="shared" si="3"/>
        <v>0</v>
      </c>
    </row>
    <row r="37" spans="1:12" ht="27" customHeight="1">
      <c r="A37" s="394"/>
      <c r="B37" s="389"/>
      <c r="C37" s="154">
        <v>30</v>
      </c>
      <c r="D37" s="148" t="s">
        <v>64</v>
      </c>
      <c r="E37" s="155"/>
      <c r="F37" s="155"/>
      <c r="G37" s="155"/>
      <c r="H37" s="329"/>
      <c r="I37" s="318"/>
      <c r="J37" s="318"/>
      <c r="K37" s="350"/>
      <c r="L37" s="156">
        <f t="shared" si="3"/>
        <v>0</v>
      </c>
    </row>
    <row r="38" spans="1:12" ht="72" customHeight="1">
      <c r="A38" s="394"/>
      <c r="B38" s="407" t="s">
        <v>68</v>
      </c>
      <c r="C38" s="118">
        <v>31</v>
      </c>
      <c r="D38" s="157" t="s">
        <v>179</v>
      </c>
      <c r="E38" s="158" t="s">
        <v>180</v>
      </c>
      <c r="F38" s="159"/>
      <c r="G38" s="159"/>
      <c r="H38" s="413" t="str">
        <f>HYPERLINK("https://docs.google.com/spreadsheets/d/1Fkj0Dlgs59PskSRZBTRLESfWond6e-6qm-UDoQ7dvt0/edit?usp=sharing","LINK ISD Attendance Rates")</f>
        <v>LINK ISD Attendance Rates</v>
      </c>
      <c r="I38" s="293"/>
      <c r="J38" s="293"/>
      <c r="K38" s="380"/>
      <c r="L38" s="160"/>
    </row>
    <row r="39" spans="1:12" ht="33" customHeight="1">
      <c r="A39" s="394"/>
      <c r="B39" s="388"/>
      <c r="C39" s="133">
        <v>32</v>
      </c>
      <c r="D39" s="161" t="s">
        <v>77</v>
      </c>
      <c r="E39" s="162"/>
      <c r="F39" s="163"/>
      <c r="G39" s="163"/>
      <c r="H39" s="414" t="s">
        <v>181</v>
      </c>
      <c r="I39" s="274"/>
      <c r="J39" s="274"/>
      <c r="K39" s="275"/>
      <c r="L39" s="164">
        <f t="shared" ref="L39:L47" si="4">SUM(E39:G39)</f>
        <v>0</v>
      </c>
    </row>
    <row r="40" spans="1:12" ht="33" customHeight="1">
      <c r="A40" s="394"/>
      <c r="B40" s="388"/>
      <c r="C40" s="133">
        <v>33</v>
      </c>
      <c r="D40" s="161" t="s">
        <v>78</v>
      </c>
      <c r="E40" s="162"/>
      <c r="F40" s="163"/>
      <c r="G40" s="163"/>
      <c r="H40" s="293"/>
      <c r="I40" s="293"/>
      <c r="J40" s="293"/>
      <c r="K40" s="380"/>
      <c r="L40" s="164">
        <f t="shared" si="4"/>
        <v>0</v>
      </c>
    </row>
    <row r="41" spans="1:12" ht="33" customHeight="1">
      <c r="A41" s="394"/>
      <c r="B41" s="388"/>
      <c r="C41" s="133">
        <v>34</v>
      </c>
      <c r="D41" s="161" t="s">
        <v>79</v>
      </c>
      <c r="E41" s="162"/>
      <c r="F41" s="163"/>
      <c r="G41" s="163"/>
      <c r="H41" s="293"/>
      <c r="I41" s="293"/>
      <c r="J41" s="293"/>
      <c r="K41" s="380"/>
      <c r="L41" s="164">
        <f t="shared" si="4"/>
        <v>0</v>
      </c>
    </row>
    <row r="42" spans="1:12" ht="30.75" customHeight="1">
      <c r="A42" s="404"/>
      <c r="B42" s="389"/>
      <c r="C42" s="154">
        <v>35</v>
      </c>
      <c r="D42" s="165" t="s">
        <v>80</v>
      </c>
      <c r="E42" s="166"/>
      <c r="F42" s="167"/>
      <c r="G42" s="167"/>
      <c r="H42" s="318"/>
      <c r="I42" s="318"/>
      <c r="J42" s="318"/>
      <c r="K42" s="350"/>
      <c r="L42" s="168">
        <f t="shared" si="4"/>
        <v>0</v>
      </c>
    </row>
    <row r="43" spans="1:12" ht="75.75" customHeight="1">
      <c r="A43" s="169" t="s">
        <v>82</v>
      </c>
      <c r="B43" s="170" t="s">
        <v>121</v>
      </c>
      <c r="C43" s="171">
        <v>28</v>
      </c>
      <c r="D43" s="172" t="s">
        <v>182</v>
      </c>
      <c r="E43" s="173"/>
      <c r="F43" s="173"/>
      <c r="G43" s="173"/>
      <c r="H43" s="371" t="str">
        <f>HYPERLINK("https://docs.google.com/spreadsheets/d/1fyp7-56wP3G2zFI4katL0VocrFoxNs-FkN26gWvHHDA/edit?usp=sharing","Scoring Guide")</f>
        <v>Scoring Guide</v>
      </c>
      <c r="I43" s="353"/>
      <c r="J43" s="353"/>
      <c r="K43" s="354"/>
      <c r="L43" s="174">
        <f t="shared" si="4"/>
        <v>0</v>
      </c>
    </row>
    <row r="44" spans="1:12" ht="22.5" customHeight="1">
      <c r="A44" s="385" t="s">
        <v>82</v>
      </c>
      <c r="B44" s="387" t="s">
        <v>183</v>
      </c>
      <c r="C44" s="126">
        <v>28</v>
      </c>
      <c r="D44" s="176" t="s">
        <v>184</v>
      </c>
      <c r="E44" s="159"/>
      <c r="F44" s="159"/>
      <c r="G44" s="159"/>
      <c r="H44" s="372" t="str">
        <f t="shared" ref="H44:H47" si="5">HYPERLINK("https://docs.google.com/document/d/1rsiFyl1ku1c0XoPCf5rrRVv3fwaHlYo6mNjbvMIyRwI/edit","AVID scoring guide")</f>
        <v>AVID scoring guide</v>
      </c>
      <c r="I44" s="373"/>
      <c r="J44" s="373"/>
      <c r="K44" s="374"/>
      <c r="L44" s="168">
        <f t="shared" si="4"/>
        <v>0</v>
      </c>
    </row>
    <row r="45" spans="1:12" ht="22.5" customHeight="1">
      <c r="A45" s="325"/>
      <c r="B45" s="388"/>
      <c r="C45" s="133">
        <v>29</v>
      </c>
      <c r="D45" s="177" t="s">
        <v>185</v>
      </c>
      <c r="E45" s="178"/>
      <c r="F45" s="178"/>
      <c r="G45" s="178"/>
      <c r="H45" s="375" t="str">
        <f t="shared" si="5"/>
        <v>AVID scoring guide</v>
      </c>
      <c r="I45" s="368"/>
      <c r="J45" s="368"/>
      <c r="K45" s="369"/>
      <c r="L45" s="168">
        <f t="shared" si="4"/>
        <v>0</v>
      </c>
    </row>
    <row r="46" spans="1:12" ht="22.5" customHeight="1">
      <c r="A46" s="325"/>
      <c r="B46" s="388"/>
      <c r="C46" s="133">
        <v>30</v>
      </c>
      <c r="D46" s="177" t="s">
        <v>186</v>
      </c>
      <c r="E46" s="178"/>
      <c r="F46" s="178"/>
      <c r="G46" s="178"/>
      <c r="H46" s="375" t="str">
        <f t="shared" si="5"/>
        <v>AVID scoring guide</v>
      </c>
      <c r="I46" s="368"/>
      <c r="J46" s="368"/>
      <c r="K46" s="369"/>
      <c r="L46" s="168">
        <f t="shared" si="4"/>
        <v>0</v>
      </c>
    </row>
    <row r="47" spans="1:12" ht="22.5" customHeight="1">
      <c r="A47" s="325"/>
      <c r="B47" s="388"/>
      <c r="C47" s="133">
        <v>31</v>
      </c>
      <c r="D47" s="177" t="s">
        <v>187</v>
      </c>
      <c r="E47" s="178"/>
      <c r="F47" s="178"/>
      <c r="G47" s="179"/>
      <c r="H47" s="375" t="str">
        <f t="shared" si="5"/>
        <v>AVID scoring guide</v>
      </c>
      <c r="I47" s="368"/>
      <c r="J47" s="368"/>
      <c r="K47" s="369"/>
      <c r="L47" s="168">
        <f t="shared" si="4"/>
        <v>0</v>
      </c>
    </row>
    <row r="48" spans="1:12" ht="80.25" customHeight="1">
      <c r="A48" s="386"/>
      <c r="B48" s="389"/>
      <c r="C48" s="154">
        <v>32</v>
      </c>
      <c r="D48" s="180" t="s">
        <v>188</v>
      </c>
      <c r="E48" s="181"/>
      <c r="F48" s="181"/>
      <c r="G48" s="181"/>
      <c r="H48" s="376" t="s">
        <v>189</v>
      </c>
      <c r="I48" s="377"/>
      <c r="J48" s="377"/>
      <c r="K48" s="378"/>
      <c r="L48" s="182"/>
    </row>
    <row r="49" spans="1:12" ht="90.75" customHeight="1">
      <c r="A49" s="390" t="s">
        <v>190</v>
      </c>
      <c r="B49" s="170" t="s">
        <v>191</v>
      </c>
      <c r="C49" s="118">
        <v>28</v>
      </c>
      <c r="D49" s="176" t="s">
        <v>192</v>
      </c>
      <c r="E49" s="183"/>
      <c r="F49" s="183"/>
      <c r="G49" s="183"/>
      <c r="H49" s="379" t="str">
        <f>HYPERLINK("https://docs.google.com/spreadsheets/d/1KVQAqXYtPrwyR_fMFGNZNuWm_1zaF4u4R4y053_6cv8/edit?usp=sharing","2019 Course Requests
0 - Decrease in all 5 Academies
1 - Increase in 1 Academy
2 - Increase in 2-3 Academies
3 - Increase in 4-5 Acadmies")</f>
        <v>2019 Course Requests
0 - Decrease in all 5 Academies
1 - Increase in 1 Academy
2 - Increase in 2-3 Academies
3 - Increase in 4-5 Acadmies</v>
      </c>
      <c r="I49" s="293"/>
      <c r="J49" s="293"/>
      <c r="K49" s="380"/>
      <c r="L49" s="164">
        <f t="shared" ref="L49:L55" si="6">SUM(E49:G49)</f>
        <v>0</v>
      </c>
    </row>
    <row r="50" spans="1:12" ht="66" customHeight="1">
      <c r="A50" s="388"/>
      <c r="B50" s="170" t="s">
        <v>193</v>
      </c>
      <c r="C50" s="133">
        <v>29</v>
      </c>
      <c r="D50" s="177" t="s">
        <v>194</v>
      </c>
      <c r="E50" s="184"/>
      <c r="F50" s="184"/>
      <c r="G50" s="184"/>
      <c r="H50" s="367" t="str">
        <f>HYPERLINK("https://docs.google.com/spreadsheets/d/19PWeQTNyodhEMnkJlIycYDEPQtFTtMz9KDHdr9QhhD8/edit?usp=sharing","LINK to Academies Scorecard
0 - Did not meet building goal
3 - Met building goal")</f>
        <v>LINK to Academies Scorecard
0 - Did not meet building goal
3 - Met building goal</v>
      </c>
      <c r="I50" s="368"/>
      <c r="J50" s="368"/>
      <c r="K50" s="369"/>
      <c r="L50" s="185">
        <f t="shared" si="6"/>
        <v>0</v>
      </c>
    </row>
    <row r="51" spans="1:12" ht="21.75" customHeight="1">
      <c r="A51" s="388"/>
      <c r="B51" s="387" t="s">
        <v>195</v>
      </c>
      <c r="C51" s="391">
        <v>30</v>
      </c>
      <c r="D51" s="381" t="s">
        <v>196</v>
      </c>
      <c r="E51" s="384"/>
      <c r="F51" s="384"/>
      <c r="G51" s="384"/>
      <c r="H51" s="370" t="str">
        <f>HYPERLINK("https://docs.google.com/spreadsheets/d/1lcXTnGLHMqNfdr_yPO0qiJN3rj5Lc-VTiglgC_-O7VI/edit?usp=sharing","2017 MSIP")</f>
        <v>2017 MSIP</v>
      </c>
      <c r="I51" s="274"/>
      <c r="J51" s="274"/>
      <c r="K51" s="275"/>
      <c r="L51" s="185">
        <f t="shared" si="6"/>
        <v>0</v>
      </c>
    </row>
    <row r="52" spans="1:12" ht="21.75" customHeight="1">
      <c r="A52" s="388"/>
      <c r="B52" s="388"/>
      <c r="C52" s="380"/>
      <c r="D52" s="382"/>
      <c r="E52" s="382"/>
      <c r="F52" s="382"/>
      <c r="G52" s="382"/>
      <c r="H52" s="370" t="str">
        <f>HYPERLINK("https://docs.google.com/spreadsheets/d/1DO-jG8usNARTntNOqTBv2qlvv3ZPCVr6UPFCyll-fwU/edit?usp=sharing","2018 MSIP")</f>
        <v>2018 MSIP</v>
      </c>
      <c r="I52" s="274"/>
      <c r="J52" s="274"/>
      <c r="K52" s="275"/>
      <c r="L52" s="185">
        <f t="shared" si="6"/>
        <v>0</v>
      </c>
    </row>
    <row r="53" spans="1:12" ht="21.75" customHeight="1">
      <c r="A53" s="388"/>
      <c r="B53" s="388"/>
      <c r="C53" s="380"/>
      <c r="D53" s="382"/>
      <c r="E53" s="382"/>
      <c r="F53" s="382"/>
      <c r="G53" s="382"/>
      <c r="H53" s="370" t="str">
        <f>HYPERLINK("https://docs.google.com/spreadsheets/d/1TJ2lROwMO4sd7cTLpw3erGNKjGNORcSgtwxY1jKdO94/edit?usp=sharing","2019 MSIP")</f>
        <v>2019 MSIP</v>
      </c>
      <c r="I53" s="274"/>
      <c r="J53" s="274"/>
      <c r="K53" s="275"/>
      <c r="L53" s="185">
        <f t="shared" si="6"/>
        <v>0</v>
      </c>
    </row>
    <row r="54" spans="1:12" ht="16">
      <c r="A54" s="388"/>
      <c r="B54" s="389"/>
      <c r="C54" s="348"/>
      <c r="D54" s="392"/>
      <c r="E54" s="392"/>
      <c r="F54" s="392"/>
      <c r="G54" s="392"/>
      <c r="H54" s="370" t="s">
        <v>197</v>
      </c>
      <c r="I54" s="274"/>
      <c r="J54" s="274"/>
      <c r="K54" s="275"/>
      <c r="L54" s="185">
        <f t="shared" si="6"/>
        <v>0</v>
      </c>
    </row>
    <row r="55" spans="1:12" ht="132" customHeight="1">
      <c r="A55" s="388"/>
      <c r="B55" s="170" t="s">
        <v>198</v>
      </c>
      <c r="C55" s="133">
        <v>31</v>
      </c>
      <c r="D55" s="177" t="s">
        <v>199</v>
      </c>
      <c r="E55" s="187"/>
      <c r="F55" s="187"/>
      <c r="G55" s="184"/>
      <c r="H55" s="416" t="str">
        <f>HYPERLINK("https://drive.google.com/drive/folders/1uABXWI_ODbPq0L2twhyxqhrSj5didLkm?usp=sharing","LINK to PBL Lessons
0 - No PBL's implemented 
1 - PBL's implemented by 1-2 Academies for both semesters
2 - PBL's implemented by 3-5 Academies for both semesters
3 - PBL's implemented by all 6 Academies for both semesters")</f>
        <v>LINK to PBL Lessons
0 - No PBL's implemented 
1 - PBL's implemented by 1-2 Academies for both semesters
2 - PBL's implemented by 3-5 Academies for both semesters
3 - PBL's implemented by all 6 Academies for both semesters</v>
      </c>
      <c r="I55" s="274"/>
      <c r="J55" s="274"/>
      <c r="K55" s="275"/>
      <c r="L55" s="185">
        <f t="shared" si="6"/>
        <v>0</v>
      </c>
    </row>
    <row r="56" spans="1:12" ht="16">
      <c r="A56" s="388"/>
      <c r="B56" s="387" t="s">
        <v>200</v>
      </c>
      <c r="C56" s="391">
        <v>32</v>
      </c>
      <c r="D56" s="381" t="s">
        <v>201</v>
      </c>
      <c r="E56" s="384"/>
      <c r="F56" s="384"/>
      <c r="G56" s="384"/>
      <c r="H56" s="370" t="str">
        <f>HYPERLINK("https://docs.google.com/spreadsheets/d/1lcXTnGLHMqNfdr_yPO0qiJN3rj5Lc-VTiglgC_-O7VI/edit?usp=sharing","2017 MSIP")</f>
        <v>2017 MSIP</v>
      </c>
      <c r="I56" s="274"/>
      <c r="J56" s="274"/>
      <c r="K56" s="275"/>
      <c r="L56" s="185"/>
    </row>
    <row r="57" spans="1:12" ht="16">
      <c r="A57" s="388"/>
      <c r="B57" s="388"/>
      <c r="C57" s="380"/>
      <c r="D57" s="382"/>
      <c r="E57" s="382"/>
      <c r="F57" s="382"/>
      <c r="G57" s="382"/>
      <c r="H57" s="370" t="str">
        <f>HYPERLINK("https://docs.google.com/spreadsheets/d/1DO-jG8usNARTntNOqTBv2qlvv3ZPCVr6UPFCyll-fwU/edit?usp=sharing","2018 MSIP")</f>
        <v>2018 MSIP</v>
      </c>
      <c r="I57" s="274"/>
      <c r="J57" s="274"/>
      <c r="K57" s="275"/>
      <c r="L57" s="185"/>
    </row>
    <row r="58" spans="1:12" ht="16">
      <c r="A58" s="388"/>
      <c r="B58" s="388"/>
      <c r="C58" s="380"/>
      <c r="D58" s="382"/>
      <c r="E58" s="382"/>
      <c r="F58" s="382"/>
      <c r="G58" s="382"/>
      <c r="H58" s="370" t="str">
        <f>HYPERLINK("https://docs.google.com/spreadsheets/d/1TJ2lROwMO4sd7cTLpw3erGNKjGNORcSgtwxY1jKdO94/edit?usp=sharing","2019 MSIP")</f>
        <v>2019 MSIP</v>
      </c>
      <c r="I58" s="274"/>
      <c r="J58" s="274"/>
      <c r="K58" s="275"/>
      <c r="L58" s="185"/>
    </row>
    <row r="59" spans="1:12" ht="67.5" customHeight="1">
      <c r="A59" s="389"/>
      <c r="B59" s="389"/>
      <c r="C59" s="350"/>
      <c r="D59" s="383"/>
      <c r="E59" s="383"/>
      <c r="F59" s="383"/>
      <c r="G59" s="383"/>
      <c r="H59" s="415" t="s">
        <v>202</v>
      </c>
      <c r="I59" s="377"/>
      <c r="J59" s="377"/>
      <c r="K59" s="378"/>
      <c r="L59" s="188">
        <f>SUM(E59:G59)</f>
        <v>0</v>
      </c>
    </row>
    <row r="60" spans="1:12" ht="20.25" customHeight="1">
      <c r="A60" s="189"/>
      <c r="B60" s="190"/>
      <c r="C60" s="191"/>
      <c r="D60" s="192"/>
      <c r="E60" s="191"/>
      <c r="F60" s="191"/>
      <c r="G60" s="191"/>
      <c r="H60" s="193"/>
      <c r="I60" s="193"/>
      <c r="J60" s="191"/>
      <c r="K60" s="194"/>
      <c r="L60" s="195"/>
    </row>
  </sheetData>
  <mergeCells count="59">
    <mergeCell ref="H55:K55"/>
    <mergeCell ref="H56:K56"/>
    <mergeCell ref="F51:F54"/>
    <mergeCell ref="G51:G54"/>
    <mergeCell ref="H52:K52"/>
    <mergeCell ref="H53:K53"/>
    <mergeCell ref="H54:K54"/>
    <mergeCell ref="F56:F59"/>
    <mergeCell ref="G56:G59"/>
    <mergeCell ref="H57:K57"/>
    <mergeCell ref="H58:K58"/>
    <mergeCell ref="H59:K59"/>
    <mergeCell ref="H19:K21"/>
    <mergeCell ref="H22:K29"/>
    <mergeCell ref="H30:K37"/>
    <mergeCell ref="H38:K38"/>
    <mergeCell ref="H39:K42"/>
    <mergeCell ref="A19:A42"/>
    <mergeCell ref="B19:B21"/>
    <mergeCell ref="B22:B29"/>
    <mergeCell ref="B30:B37"/>
    <mergeCell ref="B38:B42"/>
    <mergeCell ref="A1:G2"/>
    <mergeCell ref="H1:K1"/>
    <mergeCell ref="L1:L3"/>
    <mergeCell ref="H2:I2"/>
    <mergeCell ref="A4:A18"/>
    <mergeCell ref="B4:B7"/>
    <mergeCell ref="H15:K15"/>
    <mergeCell ref="H16:K18"/>
    <mergeCell ref="B11:B15"/>
    <mergeCell ref="B16:B18"/>
    <mergeCell ref="L8:L10"/>
    <mergeCell ref="H11:K14"/>
    <mergeCell ref="H4:K7"/>
    <mergeCell ref="H8:K10"/>
    <mergeCell ref="B8:B10"/>
    <mergeCell ref="E9:G9"/>
    <mergeCell ref="E10:G10"/>
    <mergeCell ref="D56:D59"/>
    <mergeCell ref="E56:E59"/>
    <mergeCell ref="A44:A48"/>
    <mergeCell ref="B44:B48"/>
    <mergeCell ref="A49:A59"/>
    <mergeCell ref="B51:B54"/>
    <mergeCell ref="C51:C54"/>
    <mergeCell ref="D51:D54"/>
    <mergeCell ref="E51:E54"/>
    <mergeCell ref="B56:B59"/>
    <mergeCell ref="C56:C59"/>
    <mergeCell ref="H50:K50"/>
    <mergeCell ref="H51:K51"/>
    <mergeCell ref="H43:K43"/>
    <mergeCell ref="H44:K44"/>
    <mergeCell ref="H45:K45"/>
    <mergeCell ref="H46:K46"/>
    <mergeCell ref="H47:K47"/>
    <mergeCell ref="H48:K48"/>
    <mergeCell ref="H49:K49"/>
  </mergeCells>
  <conditionalFormatting sqref="E4:G6">
    <cfRule type="cellIs" dxfId="47" priority="1" operator="lessThanOrEqual">
      <formula>1</formula>
    </cfRule>
  </conditionalFormatting>
  <conditionalFormatting sqref="E4:G6">
    <cfRule type="cellIs" dxfId="46" priority="2" operator="equal">
      <formula>2</formula>
    </cfRule>
  </conditionalFormatting>
  <conditionalFormatting sqref="E4:G6">
    <cfRule type="cellIs" dxfId="45" priority="3" operator="equal">
      <formula>3</formula>
    </cfRule>
  </conditionalFormatting>
  <conditionalFormatting sqref="E8:G8">
    <cfRule type="cellIs" dxfId="44" priority="4" operator="lessThanOrEqual">
      <formula>1</formula>
    </cfRule>
  </conditionalFormatting>
  <conditionalFormatting sqref="E8:G8">
    <cfRule type="cellIs" dxfId="43" priority="5" operator="equal">
      <formula>2</formula>
    </cfRule>
  </conditionalFormatting>
  <conditionalFormatting sqref="E8:G8">
    <cfRule type="cellIs" dxfId="42" priority="6" operator="equal">
      <formula>3</formula>
    </cfRule>
  </conditionalFormatting>
  <conditionalFormatting sqref="E11:G18">
    <cfRule type="cellIs" dxfId="41" priority="7" operator="lessThanOrEqual">
      <formula>1</formula>
    </cfRule>
  </conditionalFormatting>
  <conditionalFormatting sqref="E11:G18">
    <cfRule type="cellIs" dxfId="40" priority="8" operator="equal">
      <formula>2</formula>
    </cfRule>
  </conditionalFormatting>
  <conditionalFormatting sqref="E11:G18">
    <cfRule type="cellIs" dxfId="39" priority="9" operator="equal">
      <formula>3</formula>
    </cfRule>
  </conditionalFormatting>
  <conditionalFormatting sqref="E19:E21">
    <cfRule type="cellIs" dxfId="38" priority="10" operator="lessThanOrEqual">
      <formula>1</formula>
    </cfRule>
  </conditionalFormatting>
  <conditionalFormatting sqref="E19:E21">
    <cfRule type="cellIs" dxfId="37" priority="11" operator="equal">
      <formula>2</formula>
    </cfRule>
  </conditionalFormatting>
  <conditionalFormatting sqref="E19:E21">
    <cfRule type="cellIs" dxfId="36" priority="12" operator="equal">
      <formula>3</formula>
    </cfRule>
  </conditionalFormatting>
  <conditionalFormatting sqref="E22:G37">
    <cfRule type="cellIs" dxfId="35" priority="13" operator="lessThanOrEqual">
      <formula>1</formula>
    </cfRule>
  </conditionalFormatting>
  <conditionalFormatting sqref="E22:G37">
    <cfRule type="cellIs" dxfId="34" priority="14" operator="equal">
      <formula>2</formula>
    </cfRule>
  </conditionalFormatting>
  <conditionalFormatting sqref="E22:G37">
    <cfRule type="cellIs" dxfId="33" priority="15" operator="equal">
      <formula>3</formula>
    </cfRule>
  </conditionalFormatting>
  <printOptions horizontalCentered="1" gridLines="1"/>
  <pageMargins left="0.7" right="0.7" top="0.75" bottom="0.75" header="0" footer="0"/>
  <pageSetup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K66"/>
  <sheetViews>
    <sheetView workbookViewId="0">
      <pane ySplit="3" topLeftCell="A4" activePane="bottomLeft" state="frozen"/>
      <selection pane="bottomLeft" activeCell="B5" sqref="B5"/>
    </sheetView>
  </sheetViews>
  <sheetFormatPr baseColWidth="10" defaultColWidth="14.5" defaultRowHeight="15" customHeight="1"/>
  <cols>
    <col min="1" max="1" width="8.6640625" customWidth="1"/>
    <col min="2" max="2" width="10.6640625" customWidth="1"/>
    <col min="3" max="3" width="3.6640625" customWidth="1"/>
    <col min="4" max="4" width="59.5" customWidth="1"/>
    <col min="5" max="7" width="10.33203125" customWidth="1"/>
    <col min="8" max="11" width="12.5" customWidth="1"/>
  </cols>
  <sheetData>
    <row r="1" spans="1:11">
      <c r="A1" s="397" t="s">
        <v>1</v>
      </c>
      <c r="B1" s="398"/>
      <c r="C1" s="398"/>
      <c r="D1" s="398"/>
      <c r="E1" s="398"/>
      <c r="F1" s="398"/>
      <c r="G1" s="398"/>
      <c r="H1" s="399" t="s">
        <v>2</v>
      </c>
      <c r="I1" s="353"/>
      <c r="J1" s="353"/>
      <c r="K1" s="400"/>
    </row>
    <row r="2" spans="1:11" ht="16">
      <c r="A2" s="326"/>
      <c r="B2" s="318"/>
      <c r="C2" s="318"/>
      <c r="D2" s="318"/>
      <c r="E2" s="318"/>
      <c r="F2" s="318"/>
      <c r="G2" s="318"/>
      <c r="H2" s="402" t="s">
        <v>3</v>
      </c>
      <c r="I2" s="354"/>
      <c r="J2" s="102" t="s">
        <v>4</v>
      </c>
      <c r="K2" s="196" t="s">
        <v>5</v>
      </c>
    </row>
    <row r="3" spans="1:11" ht="30">
      <c r="A3" s="197" t="s">
        <v>6</v>
      </c>
      <c r="B3" s="197" t="s">
        <v>7</v>
      </c>
      <c r="C3" s="198" t="s">
        <v>8</v>
      </c>
      <c r="D3" s="199" t="s">
        <v>9</v>
      </c>
      <c r="E3" s="200" t="s">
        <v>10</v>
      </c>
      <c r="F3" s="200" t="s">
        <v>11</v>
      </c>
      <c r="G3" s="200" t="s">
        <v>12</v>
      </c>
      <c r="H3" s="201">
        <v>0</v>
      </c>
      <c r="I3" s="201">
        <v>1</v>
      </c>
      <c r="J3" s="202">
        <v>2</v>
      </c>
      <c r="K3" s="203">
        <v>3</v>
      </c>
    </row>
    <row r="4" spans="1:11" ht="23.25" customHeight="1">
      <c r="A4" s="448" t="s">
        <v>13</v>
      </c>
      <c r="B4" s="428" t="s">
        <v>14</v>
      </c>
      <c r="C4" s="204">
        <v>1</v>
      </c>
      <c r="D4" s="157" t="s">
        <v>203</v>
      </c>
      <c r="E4" s="115"/>
      <c r="F4" s="115"/>
      <c r="G4" s="115"/>
      <c r="H4" s="433" t="s">
        <v>204</v>
      </c>
      <c r="I4" s="398"/>
      <c r="J4" s="398"/>
      <c r="K4" s="434"/>
    </row>
    <row r="5" spans="1:11" ht="23.25" customHeight="1">
      <c r="A5" s="388"/>
      <c r="B5" s="388"/>
      <c r="C5" s="205">
        <v>2</v>
      </c>
      <c r="D5" s="161" t="s">
        <v>205</v>
      </c>
      <c r="E5" s="152"/>
      <c r="F5" s="152"/>
      <c r="G5" s="206"/>
      <c r="H5" s="325"/>
      <c r="I5" s="293"/>
      <c r="J5" s="293"/>
      <c r="K5" s="418"/>
    </row>
    <row r="6" spans="1:11" ht="23.25" customHeight="1">
      <c r="A6" s="388"/>
      <c r="B6" s="388"/>
      <c r="C6" s="205">
        <v>3</v>
      </c>
      <c r="D6" s="161" t="s">
        <v>206</v>
      </c>
      <c r="E6" s="152"/>
      <c r="F6" s="152"/>
      <c r="G6" s="206"/>
      <c r="H6" s="325"/>
      <c r="I6" s="293"/>
      <c r="J6" s="293"/>
      <c r="K6" s="418"/>
    </row>
    <row r="7" spans="1:11" ht="23.25" customHeight="1">
      <c r="A7" s="388"/>
      <c r="B7" s="388"/>
      <c r="C7" s="205">
        <v>4</v>
      </c>
      <c r="D7" s="161" t="s">
        <v>207</v>
      </c>
      <c r="E7" s="152"/>
      <c r="F7" s="152"/>
      <c r="G7" s="207"/>
      <c r="H7" s="325"/>
      <c r="I7" s="293"/>
      <c r="J7" s="293"/>
      <c r="K7" s="418"/>
    </row>
    <row r="8" spans="1:11" ht="23.25" customHeight="1">
      <c r="A8" s="389"/>
      <c r="B8" s="389"/>
      <c r="C8" s="205">
        <v>5</v>
      </c>
      <c r="D8" s="208" t="s">
        <v>101</v>
      </c>
      <c r="E8" s="152"/>
      <c r="F8" s="152"/>
      <c r="G8" s="207"/>
      <c r="H8" s="326"/>
      <c r="I8" s="318"/>
      <c r="J8" s="318"/>
      <c r="K8" s="419"/>
    </row>
    <row r="9" spans="1:11" ht="48" customHeight="1">
      <c r="A9" s="435" t="s">
        <v>208</v>
      </c>
      <c r="B9" s="353"/>
      <c r="C9" s="353"/>
      <c r="D9" s="353"/>
      <c r="E9" s="353"/>
      <c r="F9" s="353"/>
      <c r="G9" s="353"/>
      <c r="H9" s="353"/>
      <c r="I9" s="353"/>
      <c r="J9" s="353"/>
      <c r="K9" s="400"/>
    </row>
    <row r="10" spans="1:11" ht="43.5" customHeight="1">
      <c r="A10" s="209" t="s">
        <v>6</v>
      </c>
      <c r="B10" s="209" t="s">
        <v>7</v>
      </c>
      <c r="C10" s="210" t="s">
        <v>8</v>
      </c>
      <c r="D10" s="209" t="s">
        <v>9</v>
      </c>
      <c r="E10" s="209" t="s">
        <v>22</v>
      </c>
      <c r="F10" s="209" t="s">
        <v>23</v>
      </c>
      <c r="G10" s="209" t="s">
        <v>24</v>
      </c>
      <c r="H10" s="209" t="s">
        <v>25</v>
      </c>
      <c r="I10" s="436" t="s">
        <v>209</v>
      </c>
      <c r="J10" s="353"/>
      <c r="K10" s="400"/>
    </row>
    <row r="11" spans="1:11" ht="18.75" customHeight="1">
      <c r="A11" s="449" t="s">
        <v>27</v>
      </c>
      <c r="B11" s="395" t="s">
        <v>28</v>
      </c>
      <c r="C11" s="126">
        <v>6</v>
      </c>
      <c r="D11" s="157" t="s">
        <v>210</v>
      </c>
      <c r="E11" s="115"/>
      <c r="F11" s="211"/>
      <c r="G11" s="212"/>
      <c r="H11" s="213"/>
      <c r="I11" s="438" t="s">
        <v>30</v>
      </c>
      <c r="J11" s="293"/>
      <c r="K11" s="380"/>
    </row>
    <row r="12" spans="1:11" ht="18.75" customHeight="1">
      <c r="A12" s="394"/>
      <c r="B12" s="388"/>
      <c r="C12" s="118">
        <v>7</v>
      </c>
      <c r="D12" s="114" t="s">
        <v>31</v>
      </c>
      <c r="E12" s="115"/>
      <c r="F12" s="214"/>
      <c r="G12" s="215"/>
      <c r="H12" s="216"/>
      <c r="I12" s="293"/>
      <c r="J12" s="293"/>
      <c r="K12" s="380"/>
    </row>
    <row r="13" spans="1:11" ht="18.75" customHeight="1">
      <c r="A13" s="394"/>
      <c r="B13" s="388"/>
      <c r="C13" s="118">
        <v>8</v>
      </c>
      <c r="D13" s="114" t="s">
        <v>32</v>
      </c>
      <c r="E13" s="115"/>
      <c r="F13" s="214"/>
      <c r="G13" s="215"/>
      <c r="H13" s="216"/>
      <c r="I13" s="293"/>
      <c r="J13" s="293"/>
      <c r="K13" s="380"/>
    </row>
    <row r="14" spans="1:11" ht="24" customHeight="1">
      <c r="A14" s="394"/>
      <c r="B14" s="388"/>
      <c r="C14" s="429"/>
      <c r="D14" s="369"/>
      <c r="E14" s="217" t="s">
        <v>33</v>
      </c>
      <c r="F14" s="217" t="s">
        <v>34</v>
      </c>
      <c r="G14" s="218" t="s">
        <v>35</v>
      </c>
      <c r="H14" s="437"/>
      <c r="I14" s="293"/>
      <c r="J14" s="293"/>
      <c r="K14" s="380"/>
    </row>
    <row r="15" spans="1:11" ht="19.5" customHeight="1">
      <c r="A15" s="394"/>
      <c r="B15" s="389"/>
      <c r="C15" s="118">
        <v>9</v>
      </c>
      <c r="D15" s="219" t="s">
        <v>36</v>
      </c>
      <c r="E15" s="214"/>
      <c r="F15" s="220"/>
      <c r="G15" s="221"/>
      <c r="H15" s="383"/>
      <c r="I15" s="318"/>
      <c r="J15" s="318"/>
      <c r="K15" s="350"/>
    </row>
    <row r="16" spans="1:11" ht="33" customHeight="1">
      <c r="A16" s="394"/>
      <c r="B16" s="395" t="s">
        <v>37</v>
      </c>
      <c r="C16" s="126">
        <v>10</v>
      </c>
      <c r="D16" s="127" t="s">
        <v>161</v>
      </c>
      <c r="E16" s="128"/>
      <c r="F16" s="211"/>
      <c r="G16" s="211"/>
      <c r="H16" s="439" t="str">
        <f>HYPERLINK("https://docs.google.com/spreadsheets/d/1jQ0ZnYDFzaUtDXZ7PjFNCkF9tPZTyba_mAsmq50WO_k/edit?usp=sharing","TSS Survey Interpretation to Guide PD")</f>
        <v>TSS Survey Interpretation to Guide PD</v>
      </c>
      <c r="I16" s="347"/>
      <c r="J16" s="347"/>
      <c r="K16" s="348"/>
    </row>
    <row r="17" spans="1:11" ht="22.5" customHeight="1">
      <c r="A17" s="394"/>
      <c r="B17" s="388"/>
      <c r="C17" s="118">
        <v>11</v>
      </c>
      <c r="D17" s="222" t="s">
        <v>211</v>
      </c>
      <c r="E17" s="430" t="s">
        <v>212</v>
      </c>
      <c r="F17" s="347"/>
      <c r="G17" s="348"/>
      <c r="H17" s="440" t="str">
        <f>HYPERLINK("https://docs.google.com/spreadsheets/d/1RxEyWh67Jxa3SjFRV-ipaa-oJl5mUGV6X0YMG2OSbKU/edit?usp=sharing","TSS Scoring Guide")</f>
        <v>TSS Scoring Guide</v>
      </c>
      <c r="I17" s="274"/>
      <c r="J17" s="274"/>
      <c r="K17" s="275"/>
    </row>
    <row r="18" spans="1:11" ht="22.5" customHeight="1">
      <c r="A18" s="394"/>
      <c r="B18" s="389"/>
      <c r="C18" s="130">
        <v>12</v>
      </c>
      <c r="D18" s="223" t="s">
        <v>213</v>
      </c>
      <c r="E18" s="431" t="s">
        <v>212</v>
      </c>
      <c r="F18" s="318"/>
      <c r="G18" s="350"/>
      <c r="H18" s="329"/>
      <c r="I18" s="318"/>
      <c r="J18" s="318"/>
      <c r="K18" s="350"/>
    </row>
    <row r="19" spans="1:11" ht="24.75" customHeight="1">
      <c r="A19" s="394"/>
      <c r="B19" s="395" t="s">
        <v>162</v>
      </c>
      <c r="C19" s="118">
        <v>13</v>
      </c>
      <c r="D19" s="132" t="s">
        <v>29</v>
      </c>
      <c r="E19" s="128"/>
      <c r="F19" s="211"/>
      <c r="G19" s="211"/>
      <c r="H19" s="413" t="str">
        <f>HYPERLINK("https://docs.google.com/spreadsheets/d/1eRXrSnrUzc7qZy9_PgAD_0YGjFHz2OPjOnlcX8KMQK8/edit?usp=sharing","PST Scoring Guide")</f>
        <v>PST Scoring Guide</v>
      </c>
      <c r="I19" s="293"/>
      <c r="J19" s="293"/>
      <c r="K19" s="380"/>
    </row>
    <row r="20" spans="1:11" ht="31.5" customHeight="1">
      <c r="A20" s="394"/>
      <c r="B20" s="388"/>
      <c r="C20" s="133">
        <v>14</v>
      </c>
      <c r="D20" s="114" t="s">
        <v>31</v>
      </c>
      <c r="E20" s="344" t="s">
        <v>214</v>
      </c>
      <c r="F20" s="283"/>
      <c r="G20" s="284"/>
      <c r="H20" s="394"/>
      <c r="I20" s="293"/>
      <c r="J20" s="293"/>
      <c r="K20" s="380"/>
    </row>
    <row r="21" spans="1:11" ht="31.5" customHeight="1">
      <c r="A21" s="394"/>
      <c r="B21" s="388"/>
      <c r="C21" s="133">
        <v>15</v>
      </c>
      <c r="D21" s="114" t="s">
        <v>32</v>
      </c>
      <c r="E21" s="346" t="s">
        <v>215</v>
      </c>
      <c r="F21" s="347"/>
      <c r="G21" s="348"/>
      <c r="H21" s="394"/>
      <c r="I21" s="293"/>
      <c r="J21" s="293"/>
      <c r="K21" s="380"/>
    </row>
    <row r="22" spans="1:11" ht="24.75" customHeight="1">
      <c r="A22" s="394"/>
      <c r="B22" s="389"/>
      <c r="C22" s="130">
        <v>16</v>
      </c>
      <c r="D22" s="224" t="s">
        <v>109</v>
      </c>
      <c r="E22" s="225"/>
      <c r="F22" s="155"/>
      <c r="G22" s="226"/>
      <c r="H22" s="329"/>
      <c r="I22" s="318"/>
      <c r="J22" s="318"/>
      <c r="K22" s="350"/>
    </row>
    <row r="23" spans="1:11" ht="24.75" customHeight="1">
      <c r="A23" s="394"/>
      <c r="B23" s="395" t="s">
        <v>216</v>
      </c>
      <c r="C23" s="118">
        <v>17</v>
      </c>
      <c r="D23" s="132" t="s">
        <v>217</v>
      </c>
      <c r="E23" s="115"/>
      <c r="F23" s="115"/>
      <c r="G23" s="115"/>
      <c r="H23" s="441" t="s">
        <v>218</v>
      </c>
      <c r="I23" s="293"/>
      <c r="J23" s="293"/>
      <c r="K23" s="380"/>
    </row>
    <row r="24" spans="1:11" ht="24.75" customHeight="1">
      <c r="A24" s="394"/>
      <c r="B24" s="388"/>
      <c r="C24" s="118">
        <v>18</v>
      </c>
      <c r="D24" s="132" t="s">
        <v>219</v>
      </c>
      <c r="E24" s="115"/>
      <c r="F24" s="115"/>
      <c r="G24" s="115"/>
      <c r="H24" s="394"/>
      <c r="I24" s="293"/>
      <c r="J24" s="293"/>
      <c r="K24" s="380"/>
    </row>
    <row r="25" spans="1:11" ht="24.75" customHeight="1">
      <c r="A25" s="404"/>
      <c r="B25" s="389"/>
      <c r="C25" s="227">
        <v>19</v>
      </c>
      <c r="D25" s="228" t="s">
        <v>220</v>
      </c>
      <c r="E25" s="135"/>
      <c r="F25" s="135"/>
      <c r="G25" s="135"/>
      <c r="H25" s="329"/>
      <c r="I25" s="318"/>
      <c r="J25" s="318"/>
      <c r="K25" s="350"/>
    </row>
    <row r="26" spans="1:11" ht="51.75" customHeight="1">
      <c r="A26" s="432" t="s">
        <v>221</v>
      </c>
      <c r="B26" s="353"/>
      <c r="C26" s="353"/>
      <c r="D26" s="353"/>
      <c r="E26" s="353"/>
      <c r="F26" s="353"/>
      <c r="G26" s="353"/>
      <c r="H26" s="353"/>
      <c r="I26" s="353"/>
      <c r="J26" s="353"/>
      <c r="K26" s="400"/>
    </row>
    <row r="27" spans="1:11" ht="18" customHeight="1">
      <c r="A27" s="445" t="s">
        <v>222</v>
      </c>
      <c r="B27" s="417" t="s">
        <v>112</v>
      </c>
      <c r="C27" s="229">
        <v>20</v>
      </c>
      <c r="D27" s="230" t="s">
        <v>54</v>
      </c>
      <c r="E27" s="231" t="s">
        <v>55</v>
      </c>
      <c r="F27" s="231"/>
      <c r="G27" s="232"/>
      <c r="H27" s="442" t="s">
        <v>223</v>
      </c>
      <c r="I27" s="293"/>
      <c r="J27" s="293"/>
      <c r="K27" s="418"/>
    </row>
    <row r="28" spans="1:11" ht="18" customHeight="1">
      <c r="A28" s="388"/>
      <c r="B28" s="418"/>
      <c r="C28" s="233">
        <v>21</v>
      </c>
      <c r="D28" s="234" t="s">
        <v>57</v>
      </c>
      <c r="E28" s="235"/>
      <c r="F28" s="235"/>
      <c r="G28" s="235"/>
      <c r="H28" s="394"/>
      <c r="I28" s="293"/>
      <c r="J28" s="293"/>
      <c r="K28" s="418"/>
    </row>
    <row r="29" spans="1:11" ht="18" customHeight="1">
      <c r="A29" s="388"/>
      <c r="B29" s="418"/>
      <c r="C29" s="233">
        <v>22</v>
      </c>
      <c r="D29" s="234" t="s">
        <v>58</v>
      </c>
      <c r="E29" s="235"/>
      <c r="F29" s="235"/>
      <c r="G29" s="235"/>
      <c r="H29" s="394"/>
      <c r="I29" s="293"/>
      <c r="J29" s="293"/>
      <c r="K29" s="418"/>
    </row>
    <row r="30" spans="1:11" ht="18" customHeight="1">
      <c r="A30" s="388"/>
      <c r="B30" s="418"/>
      <c r="C30" s="233">
        <v>23</v>
      </c>
      <c r="D30" s="234" t="s">
        <v>59</v>
      </c>
      <c r="E30" s="235"/>
      <c r="F30" s="235"/>
      <c r="G30" s="235"/>
      <c r="H30" s="394"/>
      <c r="I30" s="293"/>
      <c r="J30" s="293"/>
      <c r="K30" s="418"/>
    </row>
    <row r="31" spans="1:11" ht="18" customHeight="1">
      <c r="A31" s="388"/>
      <c r="B31" s="418"/>
      <c r="C31" s="233">
        <v>24</v>
      </c>
      <c r="D31" s="234" t="s">
        <v>60</v>
      </c>
      <c r="E31" s="235"/>
      <c r="F31" s="235"/>
      <c r="G31" s="235"/>
      <c r="H31" s="394"/>
      <c r="I31" s="293"/>
      <c r="J31" s="293"/>
      <c r="K31" s="418"/>
    </row>
    <row r="32" spans="1:11" ht="18" customHeight="1">
      <c r="A32" s="388"/>
      <c r="B32" s="418"/>
      <c r="C32" s="233">
        <v>25</v>
      </c>
      <c r="D32" s="234" t="s">
        <v>61</v>
      </c>
      <c r="E32" s="235"/>
      <c r="F32" s="235"/>
      <c r="G32" s="235"/>
      <c r="H32" s="394"/>
      <c r="I32" s="293"/>
      <c r="J32" s="293"/>
      <c r="K32" s="418"/>
    </row>
    <row r="33" spans="1:11" ht="18" customHeight="1">
      <c r="A33" s="388"/>
      <c r="B33" s="418"/>
      <c r="C33" s="233">
        <v>26</v>
      </c>
      <c r="D33" s="234" t="s">
        <v>62</v>
      </c>
      <c r="E33" s="235"/>
      <c r="F33" s="235"/>
      <c r="G33" s="235"/>
      <c r="H33" s="394"/>
      <c r="I33" s="293"/>
      <c r="J33" s="293"/>
      <c r="K33" s="418"/>
    </row>
    <row r="34" spans="1:11" ht="19.5" customHeight="1">
      <c r="A34" s="388"/>
      <c r="B34" s="418"/>
      <c r="C34" s="233">
        <v>27</v>
      </c>
      <c r="D34" s="234" t="s">
        <v>63</v>
      </c>
      <c r="E34" s="235"/>
      <c r="F34" s="235"/>
      <c r="G34" s="235"/>
      <c r="H34" s="394"/>
      <c r="I34" s="293"/>
      <c r="J34" s="293"/>
      <c r="K34" s="418"/>
    </row>
    <row r="35" spans="1:11" ht="19.5" customHeight="1">
      <c r="A35" s="388"/>
      <c r="B35" s="419"/>
      <c r="C35" s="236">
        <v>28</v>
      </c>
      <c r="D35" s="237" t="s">
        <v>64</v>
      </c>
      <c r="E35" s="238"/>
      <c r="F35" s="238"/>
      <c r="G35" s="238"/>
      <c r="H35" s="329"/>
      <c r="I35" s="318"/>
      <c r="J35" s="318"/>
      <c r="K35" s="419"/>
    </row>
    <row r="36" spans="1:11" ht="19.5" customHeight="1">
      <c r="A36" s="388"/>
      <c r="B36" s="420" t="s">
        <v>114</v>
      </c>
      <c r="C36" s="239">
        <v>29</v>
      </c>
      <c r="D36" s="240" t="s">
        <v>54</v>
      </c>
      <c r="E36" s="241"/>
      <c r="F36" s="241"/>
      <c r="G36" s="241"/>
      <c r="H36" s="443" t="s">
        <v>224</v>
      </c>
      <c r="I36" s="277"/>
      <c r="J36" s="277"/>
      <c r="K36" s="444"/>
    </row>
    <row r="37" spans="1:11" ht="19.5" customHeight="1">
      <c r="A37" s="388"/>
      <c r="B37" s="418"/>
      <c r="C37" s="233">
        <v>30</v>
      </c>
      <c r="D37" s="242" t="s">
        <v>57</v>
      </c>
      <c r="E37" s="243"/>
      <c r="F37" s="243"/>
      <c r="G37" s="243"/>
      <c r="H37" s="394"/>
      <c r="I37" s="293"/>
      <c r="J37" s="293"/>
      <c r="K37" s="418"/>
    </row>
    <row r="38" spans="1:11" ht="19.5" customHeight="1">
      <c r="A38" s="388"/>
      <c r="B38" s="418"/>
      <c r="C38" s="233">
        <v>31</v>
      </c>
      <c r="D38" s="242" t="s">
        <v>58</v>
      </c>
      <c r="E38" s="243"/>
      <c r="F38" s="243"/>
      <c r="G38" s="243"/>
      <c r="H38" s="394"/>
      <c r="I38" s="293"/>
      <c r="J38" s="293"/>
      <c r="K38" s="418"/>
    </row>
    <row r="39" spans="1:11" ht="19.5" customHeight="1">
      <c r="A39" s="388"/>
      <c r="B39" s="418"/>
      <c r="C39" s="233">
        <v>32</v>
      </c>
      <c r="D39" s="242" t="s">
        <v>59</v>
      </c>
      <c r="E39" s="243"/>
      <c r="F39" s="243"/>
      <c r="G39" s="243"/>
      <c r="H39" s="394"/>
      <c r="I39" s="293"/>
      <c r="J39" s="293"/>
      <c r="K39" s="418"/>
    </row>
    <row r="40" spans="1:11" ht="19.5" customHeight="1">
      <c r="A40" s="388"/>
      <c r="B40" s="418"/>
      <c r="C40" s="233">
        <v>33</v>
      </c>
      <c r="D40" s="242" t="s">
        <v>60</v>
      </c>
      <c r="E40" s="243"/>
      <c r="F40" s="243"/>
      <c r="G40" s="243"/>
      <c r="H40" s="394"/>
      <c r="I40" s="293"/>
      <c r="J40" s="293"/>
      <c r="K40" s="418"/>
    </row>
    <row r="41" spans="1:11" ht="19.5" customHeight="1">
      <c r="A41" s="388"/>
      <c r="B41" s="418"/>
      <c r="C41" s="233">
        <v>34</v>
      </c>
      <c r="D41" s="242" t="s">
        <v>61</v>
      </c>
      <c r="E41" s="243"/>
      <c r="F41" s="243"/>
      <c r="G41" s="243"/>
      <c r="H41" s="394"/>
      <c r="I41" s="293"/>
      <c r="J41" s="293"/>
      <c r="K41" s="418"/>
    </row>
    <row r="42" spans="1:11" ht="19.5" customHeight="1">
      <c r="A42" s="388"/>
      <c r="B42" s="418"/>
      <c r="C42" s="233">
        <v>35</v>
      </c>
      <c r="D42" s="242" t="s">
        <v>62</v>
      </c>
      <c r="E42" s="243"/>
      <c r="F42" s="243"/>
      <c r="G42" s="243"/>
      <c r="H42" s="394"/>
      <c r="I42" s="293"/>
      <c r="J42" s="293"/>
      <c r="K42" s="418"/>
    </row>
    <row r="43" spans="1:11" ht="19.5" customHeight="1">
      <c r="A43" s="388"/>
      <c r="B43" s="418"/>
      <c r="C43" s="233">
        <v>36</v>
      </c>
      <c r="D43" s="242" t="s">
        <v>63</v>
      </c>
      <c r="E43" s="243"/>
      <c r="F43" s="243"/>
      <c r="G43" s="243"/>
      <c r="H43" s="394"/>
      <c r="I43" s="293"/>
      <c r="J43" s="293"/>
      <c r="K43" s="418"/>
    </row>
    <row r="44" spans="1:11" ht="19.5" customHeight="1">
      <c r="A44" s="388"/>
      <c r="B44" s="419"/>
      <c r="C44" s="233">
        <v>37</v>
      </c>
      <c r="D44" s="242" t="s">
        <v>64</v>
      </c>
      <c r="E44" s="243"/>
      <c r="F44" s="243"/>
      <c r="G44" s="243"/>
      <c r="H44" s="329"/>
      <c r="I44" s="318"/>
      <c r="J44" s="318"/>
      <c r="K44" s="419"/>
    </row>
    <row r="45" spans="1:11" ht="52.5" customHeight="1">
      <c r="A45" s="388"/>
      <c r="B45" s="421" t="s">
        <v>225</v>
      </c>
      <c r="C45" s="353"/>
      <c r="D45" s="353"/>
      <c r="E45" s="353"/>
      <c r="F45" s="353"/>
      <c r="G45" s="353"/>
      <c r="H45" s="353"/>
      <c r="I45" s="353"/>
      <c r="J45" s="353"/>
      <c r="K45" s="400"/>
    </row>
    <row r="46" spans="1:11" ht="72" customHeight="1">
      <c r="A46" s="388"/>
      <c r="B46" s="407" t="s">
        <v>68</v>
      </c>
      <c r="C46" s="118">
        <v>38</v>
      </c>
      <c r="D46" s="157" t="s">
        <v>226</v>
      </c>
      <c r="E46" s="244"/>
      <c r="F46" s="245"/>
      <c r="G46" s="245"/>
      <c r="H46" s="422" t="str">
        <f>HYPERLINK("https://docs.google.com/spreadsheets/d/1Fkj0Dlgs59PskSRZBTRLESfWond6e-6qm-UDoQ7dvt0/edit?usp=sharing","LINK ISD Attendance Rates")</f>
        <v>LINK ISD Attendance Rates</v>
      </c>
      <c r="I46" s="293"/>
      <c r="J46" s="293"/>
      <c r="K46" s="380"/>
    </row>
    <row r="47" spans="1:11" ht="33" customHeight="1">
      <c r="A47" s="388"/>
      <c r="B47" s="388"/>
      <c r="C47" s="384">
        <v>39</v>
      </c>
      <c r="D47" s="381" t="s">
        <v>227</v>
      </c>
      <c r="E47" s="246" t="s">
        <v>72</v>
      </c>
      <c r="F47" s="214"/>
      <c r="G47" s="214"/>
      <c r="H47" s="423" t="s">
        <v>228</v>
      </c>
      <c r="I47" s="274"/>
      <c r="J47" s="274"/>
      <c r="K47" s="275"/>
    </row>
    <row r="48" spans="1:11" ht="33" customHeight="1">
      <c r="A48" s="388"/>
      <c r="B48" s="388"/>
      <c r="C48" s="382"/>
      <c r="D48" s="382"/>
      <c r="E48" s="246" t="s">
        <v>74</v>
      </c>
      <c r="F48" s="214"/>
      <c r="G48" s="214"/>
      <c r="H48" s="293"/>
      <c r="I48" s="293"/>
      <c r="J48" s="293"/>
      <c r="K48" s="380"/>
    </row>
    <row r="49" spans="1:11" ht="33" customHeight="1">
      <c r="A49" s="388"/>
      <c r="B49" s="388"/>
      <c r="C49" s="382"/>
      <c r="D49" s="382"/>
      <c r="E49" s="246" t="s">
        <v>75</v>
      </c>
      <c r="F49" s="214"/>
      <c r="G49" s="214"/>
      <c r="H49" s="293"/>
      <c r="I49" s="293"/>
      <c r="J49" s="293"/>
      <c r="K49" s="380"/>
    </row>
    <row r="50" spans="1:11" ht="33" customHeight="1">
      <c r="A50" s="388"/>
      <c r="B50" s="388"/>
      <c r="C50" s="392"/>
      <c r="D50" s="392"/>
      <c r="E50" s="246" t="s">
        <v>76</v>
      </c>
      <c r="F50" s="214"/>
      <c r="G50" s="214"/>
      <c r="H50" s="293"/>
      <c r="I50" s="293"/>
      <c r="J50" s="293"/>
      <c r="K50" s="380"/>
    </row>
    <row r="51" spans="1:11" ht="20.25" customHeight="1">
      <c r="A51" s="388"/>
      <c r="B51" s="388"/>
      <c r="C51" s="133">
        <v>40</v>
      </c>
      <c r="D51" s="161" t="s">
        <v>77</v>
      </c>
      <c r="E51" s="247"/>
      <c r="F51" s="248"/>
      <c r="G51" s="248"/>
      <c r="H51" s="293"/>
      <c r="I51" s="293"/>
      <c r="J51" s="293"/>
      <c r="K51" s="380"/>
    </row>
    <row r="52" spans="1:11" ht="20.25" customHeight="1">
      <c r="A52" s="388"/>
      <c r="B52" s="388"/>
      <c r="C52" s="133">
        <v>41</v>
      </c>
      <c r="D52" s="161" t="s">
        <v>78</v>
      </c>
      <c r="E52" s="247"/>
      <c r="F52" s="248"/>
      <c r="G52" s="248"/>
      <c r="H52" s="293"/>
      <c r="I52" s="293"/>
      <c r="J52" s="293"/>
      <c r="K52" s="380"/>
    </row>
    <row r="53" spans="1:11" ht="20.25" customHeight="1">
      <c r="A53" s="388"/>
      <c r="B53" s="388"/>
      <c r="C53" s="133">
        <v>42</v>
      </c>
      <c r="D53" s="161" t="s">
        <v>79</v>
      </c>
      <c r="E53" s="247"/>
      <c r="F53" s="248"/>
      <c r="G53" s="248"/>
      <c r="H53" s="293"/>
      <c r="I53" s="293"/>
      <c r="J53" s="293"/>
      <c r="K53" s="380"/>
    </row>
    <row r="54" spans="1:11" ht="20.25" customHeight="1">
      <c r="A54" s="389"/>
      <c r="B54" s="389"/>
      <c r="C54" s="154">
        <v>43</v>
      </c>
      <c r="D54" s="165" t="s">
        <v>80</v>
      </c>
      <c r="E54" s="249"/>
      <c r="F54" s="250"/>
      <c r="G54" s="250"/>
      <c r="H54" s="318"/>
      <c r="I54" s="318"/>
      <c r="J54" s="318"/>
      <c r="K54" s="350"/>
    </row>
    <row r="55" spans="1:11" ht="51.75" customHeight="1">
      <c r="A55" s="424" t="s">
        <v>229</v>
      </c>
      <c r="B55" s="318"/>
      <c r="C55" s="318"/>
      <c r="D55" s="318"/>
      <c r="E55" s="318"/>
      <c r="F55" s="318"/>
      <c r="G55" s="318"/>
      <c r="H55" s="318"/>
      <c r="I55" s="318"/>
      <c r="J55" s="318"/>
      <c r="K55" s="350"/>
    </row>
    <row r="56" spans="1:11" ht="75.75" customHeight="1">
      <c r="A56" s="446" t="s">
        <v>82</v>
      </c>
      <c r="B56" s="170" t="s">
        <v>230</v>
      </c>
      <c r="C56" s="171">
        <v>44</v>
      </c>
      <c r="D56" s="172" t="s">
        <v>231</v>
      </c>
      <c r="E56" s="251"/>
      <c r="F56" s="252"/>
      <c r="G56" s="252"/>
      <c r="H56" s="425" t="s">
        <v>232</v>
      </c>
      <c r="I56" s="353"/>
      <c r="J56" s="353"/>
      <c r="K56" s="354"/>
    </row>
    <row r="57" spans="1:11" ht="19.5" customHeight="1">
      <c r="A57" s="325"/>
      <c r="B57" s="387" t="s">
        <v>233</v>
      </c>
      <c r="C57" s="126">
        <v>45</v>
      </c>
      <c r="D57" s="132" t="s">
        <v>184</v>
      </c>
      <c r="E57" s="253"/>
      <c r="F57" s="254"/>
      <c r="G57" s="254"/>
      <c r="H57" s="426" t="str">
        <f>HYPERLINK("https://docs.google.com/document/d/1rsiFyl1ku1c0XoPCf5rrRVv3fwaHlYo6mNjbvMIyRwI/edit","AVID scoring guide")</f>
        <v>AVID scoring guide</v>
      </c>
      <c r="I57" s="398"/>
      <c r="J57" s="398"/>
      <c r="K57" s="412"/>
    </row>
    <row r="58" spans="1:11" ht="19.5" customHeight="1">
      <c r="A58" s="325"/>
      <c r="B58" s="388"/>
      <c r="C58" s="133">
        <v>46</v>
      </c>
      <c r="D58" s="114" t="s">
        <v>185</v>
      </c>
      <c r="E58" s="255"/>
      <c r="F58" s="256"/>
      <c r="G58" s="256"/>
      <c r="H58" s="394"/>
      <c r="I58" s="293"/>
      <c r="J58" s="293"/>
      <c r="K58" s="380"/>
    </row>
    <row r="59" spans="1:11" ht="19.5" customHeight="1">
      <c r="A59" s="325"/>
      <c r="B59" s="388"/>
      <c r="C59" s="133">
        <v>47</v>
      </c>
      <c r="D59" s="114" t="s">
        <v>186</v>
      </c>
      <c r="E59" s="255"/>
      <c r="F59" s="256"/>
      <c r="G59" s="256"/>
      <c r="H59" s="394"/>
      <c r="I59" s="293"/>
      <c r="J59" s="293"/>
      <c r="K59" s="380"/>
    </row>
    <row r="60" spans="1:11" ht="19.5" customHeight="1">
      <c r="A60" s="325"/>
      <c r="B60" s="388"/>
      <c r="C60" s="133">
        <v>48</v>
      </c>
      <c r="D60" s="114" t="s">
        <v>187</v>
      </c>
      <c r="E60" s="255"/>
      <c r="F60" s="256"/>
      <c r="G60" s="248"/>
      <c r="H60" s="404"/>
      <c r="I60" s="347"/>
      <c r="J60" s="347"/>
      <c r="K60" s="348"/>
    </row>
    <row r="61" spans="1:11" ht="19.5" customHeight="1">
      <c r="A61" s="326"/>
      <c r="B61" s="389"/>
      <c r="C61" s="154">
        <v>49</v>
      </c>
      <c r="D61" s="148" t="s">
        <v>188</v>
      </c>
      <c r="E61" s="257"/>
      <c r="F61" s="258"/>
      <c r="G61" s="258"/>
      <c r="H61" s="376" t="s">
        <v>189</v>
      </c>
      <c r="I61" s="377"/>
      <c r="J61" s="377"/>
      <c r="K61" s="378"/>
    </row>
    <row r="62" spans="1:11" ht="54.75" customHeight="1">
      <c r="A62" s="427" t="s">
        <v>234</v>
      </c>
      <c r="B62" s="353"/>
      <c r="C62" s="353"/>
      <c r="D62" s="353"/>
      <c r="E62" s="353"/>
      <c r="F62" s="353"/>
      <c r="G62" s="353"/>
      <c r="H62" s="353"/>
      <c r="I62" s="353"/>
      <c r="J62" s="353"/>
      <c r="K62" s="400"/>
    </row>
    <row r="63" spans="1:11" ht="60" customHeight="1">
      <c r="A63" s="447" t="s">
        <v>235</v>
      </c>
      <c r="B63" s="259" t="s">
        <v>91</v>
      </c>
      <c r="C63" s="260">
        <v>50</v>
      </c>
      <c r="D63" s="243"/>
      <c r="E63" s="243"/>
      <c r="F63" s="243"/>
      <c r="G63" s="243"/>
      <c r="H63" s="450" t="s">
        <v>236</v>
      </c>
      <c r="I63" s="274"/>
      <c r="J63" s="274"/>
      <c r="K63" s="275"/>
    </row>
    <row r="64" spans="1:11" ht="60" customHeight="1">
      <c r="A64" s="293"/>
      <c r="B64" s="259" t="s">
        <v>93</v>
      </c>
      <c r="C64" s="260">
        <v>51</v>
      </c>
      <c r="D64" s="243"/>
      <c r="E64" s="243"/>
      <c r="F64" s="243"/>
      <c r="G64" s="243"/>
      <c r="H64" s="394"/>
      <c r="I64" s="293"/>
      <c r="J64" s="293"/>
      <c r="K64" s="380"/>
    </row>
    <row r="65" spans="1:11" ht="60" customHeight="1">
      <c r="A65" s="293"/>
      <c r="B65" s="261" t="s">
        <v>68</v>
      </c>
      <c r="C65" s="260">
        <v>52</v>
      </c>
      <c r="D65" s="243"/>
      <c r="E65" s="243"/>
      <c r="F65" s="243"/>
      <c r="G65" s="243"/>
      <c r="H65" s="404"/>
      <c r="I65" s="347"/>
      <c r="J65" s="347"/>
      <c r="K65" s="348"/>
    </row>
    <row r="66" spans="1:11" ht="90" customHeight="1">
      <c r="A66" s="451" t="s">
        <v>237</v>
      </c>
      <c r="B66" s="368"/>
      <c r="C66" s="368"/>
      <c r="D66" s="368"/>
      <c r="E66" s="368"/>
      <c r="F66" s="368"/>
      <c r="G66" s="368"/>
      <c r="H66" s="368"/>
      <c r="I66" s="368"/>
      <c r="J66" s="368"/>
      <c r="K66" s="369"/>
    </row>
  </sheetData>
  <mergeCells count="46">
    <mergeCell ref="B23:B25"/>
    <mergeCell ref="B46:B54"/>
    <mergeCell ref="B57:B61"/>
    <mergeCell ref="H63:K65"/>
    <mergeCell ref="A66:K66"/>
    <mergeCell ref="A27:A54"/>
    <mergeCell ref="A56:A61"/>
    <mergeCell ref="A63:A65"/>
    <mergeCell ref="A4:A8"/>
    <mergeCell ref="A11:A25"/>
    <mergeCell ref="E21:G21"/>
    <mergeCell ref="A26:K26"/>
    <mergeCell ref="A1:G2"/>
    <mergeCell ref="H1:K1"/>
    <mergeCell ref="H2:I2"/>
    <mergeCell ref="H4:K8"/>
    <mergeCell ref="A9:K9"/>
    <mergeCell ref="I10:K10"/>
    <mergeCell ref="H14:H15"/>
    <mergeCell ref="I11:K15"/>
    <mergeCell ref="H16:K16"/>
    <mergeCell ref="H17:K18"/>
    <mergeCell ref="H19:K22"/>
    <mergeCell ref="H23:K25"/>
    <mergeCell ref="B11:B15"/>
    <mergeCell ref="B16:B18"/>
    <mergeCell ref="B4:B8"/>
    <mergeCell ref="C14:D14"/>
    <mergeCell ref="E17:G17"/>
    <mergeCell ref="E18:G18"/>
    <mergeCell ref="E20:G20"/>
    <mergeCell ref="B19:B22"/>
    <mergeCell ref="A55:K55"/>
    <mergeCell ref="H56:K56"/>
    <mergeCell ref="H57:K60"/>
    <mergeCell ref="H61:K61"/>
    <mergeCell ref="A62:K62"/>
    <mergeCell ref="B27:B35"/>
    <mergeCell ref="B36:B44"/>
    <mergeCell ref="B45:K45"/>
    <mergeCell ref="C47:C50"/>
    <mergeCell ref="D47:D50"/>
    <mergeCell ref="H46:K46"/>
    <mergeCell ref="H47:K54"/>
    <mergeCell ref="H27:K35"/>
    <mergeCell ref="H36:K44"/>
  </mergeCells>
  <conditionalFormatting sqref="E10:G13 E20:E21">
    <cfRule type="cellIs" dxfId="32" priority="1" operator="lessThanOrEqual">
      <formula>1</formula>
    </cfRule>
  </conditionalFormatting>
  <conditionalFormatting sqref="E10:G13 E20:E21">
    <cfRule type="cellIs" dxfId="31" priority="2" operator="equal">
      <formula>2</formula>
    </cfRule>
  </conditionalFormatting>
  <conditionalFormatting sqref="E10:G13 E20:E21">
    <cfRule type="cellIs" dxfId="30" priority="3" operator="equal">
      <formula>3</formula>
    </cfRule>
  </conditionalFormatting>
  <conditionalFormatting sqref="E16:G16">
    <cfRule type="cellIs" dxfId="29" priority="4" operator="lessThanOrEqual">
      <formula>1</formula>
    </cfRule>
  </conditionalFormatting>
  <conditionalFormatting sqref="E16:G16">
    <cfRule type="cellIs" dxfId="28" priority="5" operator="equal">
      <formula>2</formula>
    </cfRule>
  </conditionalFormatting>
  <conditionalFormatting sqref="E16:G16">
    <cfRule type="cellIs" dxfId="27" priority="6" operator="equal">
      <formula>3</formula>
    </cfRule>
  </conditionalFormatting>
  <conditionalFormatting sqref="F27:G44">
    <cfRule type="cellIs" dxfId="26" priority="7" operator="lessThanOrEqual">
      <formula>1</formula>
    </cfRule>
  </conditionalFormatting>
  <conditionalFormatting sqref="F27:G44">
    <cfRule type="cellIs" dxfId="25" priority="8" operator="equal">
      <formula>2</formula>
    </cfRule>
  </conditionalFormatting>
  <conditionalFormatting sqref="F27:G44">
    <cfRule type="cellIs" dxfId="24" priority="9" operator="equal">
      <formula>3</formula>
    </cfRule>
  </conditionalFormatting>
  <conditionalFormatting sqref="F47:G54">
    <cfRule type="cellIs" dxfId="23" priority="10" operator="lessThanOrEqual">
      <formula>1</formula>
    </cfRule>
  </conditionalFormatting>
  <conditionalFormatting sqref="F47:G54">
    <cfRule type="cellIs" dxfId="22" priority="11" operator="equal">
      <formula>2</formula>
    </cfRule>
  </conditionalFormatting>
  <conditionalFormatting sqref="F47:G54">
    <cfRule type="cellIs" dxfId="21" priority="12" operator="equal">
      <formula>3</formula>
    </cfRule>
  </conditionalFormatting>
  <conditionalFormatting sqref="E56">
    <cfRule type="cellIs" dxfId="20" priority="13" operator="lessThanOrEqual">
      <formula>1</formula>
    </cfRule>
  </conditionalFormatting>
  <conditionalFormatting sqref="E56">
    <cfRule type="cellIs" dxfId="19" priority="14" operator="equal">
      <formula>2</formula>
    </cfRule>
  </conditionalFormatting>
  <conditionalFormatting sqref="E56">
    <cfRule type="cellIs" dxfId="18" priority="15" operator="equal">
      <formula>3</formula>
    </cfRule>
  </conditionalFormatting>
  <hyperlinks>
    <hyperlink ref="H56" r:id="rId1" xr:uid="{00000000-0004-0000-0400-000000000000}"/>
  </hyperlinks>
  <printOptions horizontalCentered="1" gridLines="1"/>
  <pageMargins left="0.7" right="0.7"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K62"/>
  <sheetViews>
    <sheetView workbookViewId="0">
      <pane ySplit="3" topLeftCell="A4" activePane="bottomLeft" state="frozen"/>
      <selection pane="bottomLeft" activeCell="B5" sqref="B5"/>
    </sheetView>
  </sheetViews>
  <sheetFormatPr baseColWidth="10" defaultColWidth="14.5" defaultRowHeight="15" customHeight="1"/>
  <cols>
    <col min="1" max="1" width="8.6640625" customWidth="1"/>
    <col min="2" max="2" width="10.6640625" customWidth="1"/>
    <col min="3" max="3" width="3.6640625" customWidth="1"/>
    <col min="4" max="4" width="59.5" customWidth="1"/>
    <col min="5" max="7" width="10.33203125" customWidth="1"/>
    <col min="8" max="11" width="12.5" customWidth="1"/>
  </cols>
  <sheetData>
    <row r="1" spans="1:11">
      <c r="A1" s="397" t="s">
        <v>1</v>
      </c>
      <c r="B1" s="398"/>
      <c r="C1" s="398"/>
      <c r="D1" s="398"/>
      <c r="E1" s="398"/>
      <c r="F1" s="398"/>
      <c r="G1" s="398"/>
      <c r="H1" s="399" t="s">
        <v>2</v>
      </c>
      <c r="I1" s="353"/>
      <c r="J1" s="353"/>
      <c r="K1" s="400"/>
    </row>
    <row r="2" spans="1:11" ht="16">
      <c r="A2" s="326"/>
      <c r="B2" s="318"/>
      <c r="C2" s="318"/>
      <c r="D2" s="318"/>
      <c r="E2" s="318"/>
      <c r="F2" s="318"/>
      <c r="G2" s="318"/>
      <c r="H2" s="402" t="s">
        <v>3</v>
      </c>
      <c r="I2" s="354"/>
      <c r="J2" s="102" t="s">
        <v>4</v>
      </c>
      <c r="K2" s="196" t="s">
        <v>5</v>
      </c>
    </row>
    <row r="3" spans="1:11" ht="30">
      <c r="A3" s="197" t="s">
        <v>6</v>
      </c>
      <c r="B3" s="197" t="s">
        <v>7</v>
      </c>
      <c r="C3" s="198" t="s">
        <v>8</v>
      </c>
      <c r="D3" s="199" t="s">
        <v>9</v>
      </c>
      <c r="E3" s="200" t="s">
        <v>10</v>
      </c>
      <c r="F3" s="200" t="s">
        <v>11</v>
      </c>
      <c r="G3" s="200" t="s">
        <v>12</v>
      </c>
      <c r="H3" s="201">
        <v>0</v>
      </c>
      <c r="I3" s="201">
        <v>1</v>
      </c>
      <c r="J3" s="202">
        <v>2</v>
      </c>
      <c r="K3" s="203">
        <v>3</v>
      </c>
    </row>
    <row r="4" spans="1:11" ht="45" customHeight="1">
      <c r="A4" s="448" t="s">
        <v>13</v>
      </c>
      <c r="B4" s="428" t="s">
        <v>14</v>
      </c>
      <c r="C4" s="204">
        <v>1</v>
      </c>
      <c r="D4" s="157" t="s">
        <v>203</v>
      </c>
      <c r="E4" s="115"/>
      <c r="F4" s="115"/>
      <c r="G4" s="115"/>
      <c r="H4" s="433" t="s">
        <v>238</v>
      </c>
      <c r="I4" s="398"/>
      <c r="J4" s="398"/>
      <c r="K4" s="434"/>
    </row>
    <row r="5" spans="1:11" ht="45" customHeight="1">
      <c r="A5" s="389"/>
      <c r="B5" s="389"/>
      <c r="C5" s="205">
        <v>2</v>
      </c>
      <c r="D5" s="208" t="s">
        <v>101</v>
      </c>
      <c r="E5" s="152"/>
      <c r="F5" s="152"/>
      <c r="G5" s="207"/>
      <c r="H5" s="326"/>
      <c r="I5" s="318"/>
      <c r="J5" s="318"/>
      <c r="K5" s="419"/>
    </row>
    <row r="6" spans="1:11" ht="48" customHeight="1">
      <c r="A6" s="435" t="s">
        <v>239</v>
      </c>
      <c r="B6" s="353"/>
      <c r="C6" s="353"/>
      <c r="D6" s="353"/>
      <c r="E6" s="353"/>
      <c r="F6" s="353"/>
      <c r="G6" s="353"/>
      <c r="H6" s="353"/>
      <c r="I6" s="353"/>
      <c r="J6" s="353"/>
      <c r="K6" s="400"/>
    </row>
    <row r="7" spans="1:11" ht="43.5" customHeight="1">
      <c r="A7" s="209" t="s">
        <v>6</v>
      </c>
      <c r="B7" s="209" t="s">
        <v>7</v>
      </c>
      <c r="C7" s="210" t="s">
        <v>8</v>
      </c>
      <c r="D7" s="209" t="s">
        <v>9</v>
      </c>
      <c r="E7" s="209" t="s">
        <v>22</v>
      </c>
      <c r="F7" s="209" t="s">
        <v>23</v>
      </c>
      <c r="G7" s="209" t="s">
        <v>24</v>
      </c>
      <c r="H7" s="209" t="s">
        <v>25</v>
      </c>
      <c r="I7" s="436" t="s">
        <v>209</v>
      </c>
      <c r="J7" s="353"/>
      <c r="K7" s="400"/>
    </row>
    <row r="8" spans="1:11" ht="18.75" customHeight="1">
      <c r="A8" s="449" t="s">
        <v>27</v>
      </c>
      <c r="B8" s="395" t="s">
        <v>28</v>
      </c>
      <c r="C8" s="126">
        <v>3</v>
      </c>
      <c r="D8" s="157" t="s">
        <v>210</v>
      </c>
      <c r="E8" s="115"/>
      <c r="F8" s="211"/>
      <c r="G8" s="212"/>
      <c r="H8" s="213"/>
      <c r="I8" s="438" t="s">
        <v>30</v>
      </c>
      <c r="J8" s="293"/>
      <c r="K8" s="380"/>
    </row>
    <row r="9" spans="1:11" ht="18.75" customHeight="1">
      <c r="A9" s="394"/>
      <c r="B9" s="388"/>
      <c r="C9" s="118">
        <v>4</v>
      </c>
      <c r="D9" s="114" t="s">
        <v>31</v>
      </c>
      <c r="E9" s="115"/>
      <c r="F9" s="214"/>
      <c r="G9" s="215"/>
      <c r="H9" s="216"/>
      <c r="I9" s="293"/>
      <c r="J9" s="293"/>
      <c r="K9" s="380"/>
    </row>
    <row r="10" spans="1:11" ht="18.75" customHeight="1">
      <c r="A10" s="394"/>
      <c r="B10" s="388"/>
      <c r="C10" s="118">
        <v>5</v>
      </c>
      <c r="D10" s="114" t="s">
        <v>32</v>
      </c>
      <c r="E10" s="115"/>
      <c r="F10" s="214"/>
      <c r="G10" s="215"/>
      <c r="H10" s="216"/>
      <c r="I10" s="293"/>
      <c r="J10" s="293"/>
      <c r="K10" s="380"/>
    </row>
    <row r="11" spans="1:11" ht="24" customHeight="1">
      <c r="A11" s="394"/>
      <c r="B11" s="388"/>
      <c r="C11" s="429"/>
      <c r="D11" s="369"/>
      <c r="E11" s="217" t="s">
        <v>33</v>
      </c>
      <c r="F11" s="217" t="s">
        <v>34</v>
      </c>
      <c r="G11" s="218" t="s">
        <v>35</v>
      </c>
      <c r="H11" s="437"/>
      <c r="I11" s="293"/>
      <c r="J11" s="293"/>
      <c r="K11" s="380"/>
    </row>
    <row r="12" spans="1:11" ht="19.5" customHeight="1">
      <c r="A12" s="394"/>
      <c r="B12" s="389"/>
      <c r="C12" s="118">
        <v>6</v>
      </c>
      <c r="D12" s="219" t="s">
        <v>36</v>
      </c>
      <c r="E12" s="214"/>
      <c r="F12" s="220"/>
      <c r="G12" s="221"/>
      <c r="H12" s="383"/>
      <c r="I12" s="318"/>
      <c r="J12" s="318"/>
      <c r="K12" s="350"/>
    </row>
    <row r="13" spans="1:11" ht="33" customHeight="1">
      <c r="A13" s="394"/>
      <c r="B13" s="395" t="s">
        <v>37</v>
      </c>
      <c r="C13" s="126">
        <v>7</v>
      </c>
      <c r="D13" s="127" t="s">
        <v>161</v>
      </c>
      <c r="E13" s="128"/>
      <c r="F13" s="211"/>
      <c r="G13" s="211"/>
      <c r="H13" s="439" t="str">
        <f>HYPERLINK("https://docs.google.com/spreadsheets/d/1jQ0ZnYDFzaUtDXZ7PjFNCkF9tPZTyba_mAsmq50WO_k/edit?usp=sharing","TSS Survey Interpretation to Guide PD")</f>
        <v>TSS Survey Interpretation to Guide PD</v>
      </c>
      <c r="I13" s="347"/>
      <c r="J13" s="347"/>
      <c r="K13" s="348"/>
    </row>
    <row r="14" spans="1:11" ht="22.5" customHeight="1">
      <c r="A14" s="394"/>
      <c r="B14" s="388"/>
      <c r="C14" s="118">
        <v>8</v>
      </c>
      <c r="D14" s="222" t="s">
        <v>211</v>
      </c>
      <c r="E14" s="430" t="s">
        <v>212</v>
      </c>
      <c r="F14" s="347"/>
      <c r="G14" s="348"/>
      <c r="H14" s="440" t="str">
        <f>HYPERLINK("https://docs.google.com/spreadsheets/d/1RxEyWh67Jxa3SjFRV-ipaa-oJl5mUGV6X0YMG2OSbKU/edit?usp=sharing","TSS Scoring Guide")</f>
        <v>TSS Scoring Guide</v>
      </c>
      <c r="I14" s="274"/>
      <c r="J14" s="274"/>
      <c r="K14" s="275"/>
    </row>
    <row r="15" spans="1:11" ht="22.5" customHeight="1">
      <c r="A15" s="394"/>
      <c r="B15" s="389"/>
      <c r="C15" s="130">
        <v>9</v>
      </c>
      <c r="D15" s="223" t="s">
        <v>213</v>
      </c>
      <c r="E15" s="431" t="s">
        <v>212</v>
      </c>
      <c r="F15" s="318"/>
      <c r="G15" s="350"/>
      <c r="H15" s="329"/>
      <c r="I15" s="318"/>
      <c r="J15" s="318"/>
      <c r="K15" s="350"/>
    </row>
    <row r="16" spans="1:11" ht="24.75" customHeight="1">
      <c r="A16" s="394"/>
      <c r="B16" s="395" t="s">
        <v>162</v>
      </c>
      <c r="C16" s="118">
        <v>10</v>
      </c>
      <c r="D16" s="132" t="s">
        <v>29</v>
      </c>
      <c r="E16" s="128"/>
      <c r="F16" s="211"/>
      <c r="G16" s="211"/>
      <c r="H16" s="413" t="str">
        <f>HYPERLINK("https://docs.google.com/spreadsheets/d/1eRXrSnrUzc7qZy9_PgAD_0YGjFHz2OPjOnlcX8KMQK8/edit?usp=sharing","PST Scoring Guide")</f>
        <v>PST Scoring Guide</v>
      </c>
      <c r="I16" s="293"/>
      <c r="J16" s="293"/>
      <c r="K16" s="380"/>
    </row>
    <row r="17" spans="1:11" ht="34.5" customHeight="1">
      <c r="A17" s="394"/>
      <c r="B17" s="388"/>
      <c r="C17" s="133">
        <v>11</v>
      </c>
      <c r="D17" s="114" t="s">
        <v>31</v>
      </c>
      <c r="E17" s="344" t="s">
        <v>240</v>
      </c>
      <c r="F17" s="283"/>
      <c r="G17" s="284"/>
      <c r="H17" s="394"/>
      <c r="I17" s="293"/>
      <c r="J17" s="293"/>
      <c r="K17" s="380"/>
    </row>
    <row r="18" spans="1:11" ht="34.5" customHeight="1">
      <c r="A18" s="394"/>
      <c r="B18" s="388"/>
      <c r="C18" s="133">
        <v>12</v>
      </c>
      <c r="D18" s="114" t="s">
        <v>32</v>
      </c>
      <c r="E18" s="346" t="s">
        <v>241</v>
      </c>
      <c r="F18" s="347"/>
      <c r="G18" s="348"/>
      <c r="H18" s="394"/>
      <c r="I18" s="293"/>
      <c r="J18" s="293"/>
      <c r="K18" s="380"/>
    </row>
    <row r="19" spans="1:11" ht="24.75" customHeight="1">
      <c r="A19" s="394"/>
      <c r="B19" s="389"/>
      <c r="C19" s="130">
        <v>13</v>
      </c>
      <c r="D19" s="224" t="s">
        <v>109</v>
      </c>
      <c r="E19" s="225"/>
      <c r="F19" s="155"/>
      <c r="G19" s="226"/>
      <c r="H19" s="329"/>
      <c r="I19" s="318"/>
      <c r="J19" s="318"/>
      <c r="K19" s="350"/>
    </row>
    <row r="20" spans="1:11" ht="24.75" customHeight="1">
      <c r="A20" s="394"/>
      <c r="B20" s="395" t="s">
        <v>216</v>
      </c>
      <c r="C20" s="118">
        <v>14</v>
      </c>
      <c r="D20" s="132" t="s">
        <v>217</v>
      </c>
      <c r="E20" s="115"/>
      <c r="F20" s="115"/>
      <c r="G20" s="115"/>
      <c r="H20" s="441" t="s">
        <v>242</v>
      </c>
      <c r="I20" s="293"/>
      <c r="J20" s="293"/>
      <c r="K20" s="380"/>
    </row>
    <row r="21" spans="1:11" ht="24.75" customHeight="1">
      <c r="A21" s="394"/>
      <c r="B21" s="388"/>
      <c r="C21" s="118">
        <v>15</v>
      </c>
      <c r="D21" s="132" t="s">
        <v>219</v>
      </c>
      <c r="E21" s="115"/>
      <c r="F21" s="115"/>
      <c r="G21" s="115"/>
      <c r="H21" s="394"/>
      <c r="I21" s="293"/>
      <c r="J21" s="293"/>
      <c r="K21" s="380"/>
    </row>
    <row r="22" spans="1:11" ht="24.75" customHeight="1">
      <c r="A22" s="404"/>
      <c r="B22" s="389"/>
      <c r="C22" s="227">
        <v>16</v>
      </c>
      <c r="D22" s="228" t="s">
        <v>220</v>
      </c>
      <c r="E22" s="135"/>
      <c r="F22" s="135"/>
      <c r="G22" s="135"/>
      <c r="H22" s="329"/>
      <c r="I22" s="318"/>
      <c r="J22" s="318"/>
      <c r="K22" s="350"/>
    </row>
    <row r="23" spans="1:11" ht="51.75" customHeight="1">
      <c r="A23" s="432" t="s">
        <v>243</v>
      </c>
      <c r="B23" s="353"/>
      <c r="C23" s="353"/>
      <c r="D23" s="353"/>
      <c r="E23" s="353"/>
      <c r="F23" s="353"/>
      <c r="G23" s="353"/>
      <c r="H23" s="353"/>
      <c r="I23" s="353"/>
      <c r="J23" s="353"/>
      <c r="K23" s="400"/>
    </row>
    <row r="24" spans="1:11" ht="18" customHeight="1">
      <c r="A24" s="445" t="s">
        <v>222</v>
      </c>
      <c r="B24" s="417" t="s">
        <v>112</v>
      </c>
      <c r="C24" s="229">
        <v>17</v>
      </c>
      <c r="D24" s="230" t="s">
        <v>54</v>
      </c>
      <c r="E24" s="231" t="s">
        <v>55</v>
      </c>
      <c r="F24" s="231"/>
      <c r="G24" s="232"/>
      <c r="H24" s="442" t="s">
        <v>244</v>
      </c>
      <c r="I24" s="293"/>
      <c r="J24" s="293"/>
      <c r="K24" s="418"/>
    </row>
    <row r="25" spans="1:11" ht="18" customHeight="1">
      <c r="A25" s="388"/>
      <c r="B25" s="418"/>
      <c r="C25" s="233">
        <v>18</v>
      </c>
      <c r="D25" s="234" t="s">
        <v>57</v>
      </c>
      <c r="E25" s="235"/>
      <c r="F25" s="235"/>
      <c r="G25" s="235"/>
      <c r="H25" s="394"/>
      <c r="I25" s="293"/>
      <c r="J25" s="293"/>
      <c r="K25" s="418"/>
    </row>
    <row r="26" spans="1:11" ht="18" customHeight="1">
      <c r="A26" s="388"/>
      <c r="B26" s="418"/>
      <c r="C26" s="233">
        <v>19</v>
      </c>
      <c r="D26" s="234" t="s">
        <v>58</v>
      </c>
      <c r="E26" s="235"/>
      <c r="F26" s="235"/>
      <c r="G26" s="235"/>
      <c r="H26" s="394"/>
      <c r="I26" s="293"/>
      <c r="J26" s="293"/>
      <c r="K26" s="418"/>
    </row>
    <row r="27" spans="1:11" ht="18" customHeight="1">
      <c r="A27" s="388"/>
      <c r="B27" s="418"/>
      <c r="C27" s="233">
        <v>20</v>
      </c>
      <c r="D27" s="234" t="s">
        <v>59</v>
      </c>
      <c r="E27" s="235"/>
      <c r="F27" s="235"/>
      <c r="G27" s="235"/>
      <c r="H27" s="394"/>
      <c r="I27" s="293"/>
      <c r="J27" s="293"/>
      <c r="K27" s="418"/>
    </row>
    <row r="28" spans="1:11" ht="18" customHeight="1">
      <c r="A28" s="388"/>
      <c r="B28" s="418"/>
      <c r="C28" s="233">
        <v>21</v>
      </c>
      <c r="D28" s="234" t="s">
        <v>60</v>
      </c>
      <c r="E28" s="235"/>
      <c r="F28" s="235"/>
      <c r="G28" s="235"/>
      <c r="H28" s="394"/>
      <c r="I28" s="293"/>
      <c r="J28" s="293"/>
      <c r="K28" s="418"/>
    </row>
    <row r="29" spans="1:11" ht="18" customHeight="1">
      <c r="A29" s="388"/>
      <c r="B29" s="418"/>
      <c r="C29" s="233">
        <v>22</v>
      </c>
      <c r="D29" s="234" t="s">
        <v>61</v>
      </c>
      <c r="E29" s="235"/>
      <c r="F29" s="235"/>
      <c r="G29" s="235"/>
      <c r="H29" s="394"/>
      <c r="I29" s="293"/>
      <c r="J29" s="293"/>
      <c r="K29" s="418"/>
    </row>
    <row r="30" spans="1:11" ht="18" customHeight="1">
      <c r="A30" s="388"/>
      <c r="B30" s="418"/>
      <c r="C30" s="233">
        <v>23</v>
      </c>
      <c r="D30" s="234" t="s">
        <v>62</v>
      </c>
      <c r="E30" s="235"/>
      <c r="F30" s="235"/>
      <c r="G30" s="235"/>
      <c r="H30" s="394"/>
      <c r="I30" s="293"/>
      <c r="J30" s="293"/>
      <c r="K30" s="418"/>
    </row>
    <row r="31" spans="1:11" ht="19.5" customHeight="1">
      <c r="A31" s="388"/>
      <c r="B31" s="418"/>
      <c r="C31" s="233">
        <v>24</v>
      </c>
      <c r="D31" s="234" t="s">
        <v>63</v>
      </c>
      <c r="E31" s="235"/>
      <c r="F31" s="235"/>
      <c r="G31" s="235"/>
      <c r="H31" s="394"/>
      <c r="I31" s="293"/>
      <c r="J31" s="293"/>
      <c r="K31" s="418"/>
    </row>
    <row r="32" spans="1:11" ht="19.5" customHeight="1">
      <c r="A32" s="388"/>
      <c r="B32" s="419"/>
      <c r="C32" s="236">
        <v>25</v>
      </c>
      <c r="D32" s="237" t="s">
        <v>64</v>
      </c>
      <c r="E32" s="238"/>
      <c r="F32" s="238"/>
      <c r="G32" s="238"/>
      <c r="H32" s="329"/>
      <c r="I32" s="318"/>
      <c r="J32" s="318"/>
      <c r="K32" s="419"/>
    </row>
    <row r="33" spans="1:11" ht="19.5" customHeight="1">
      <c r="A33" s="388"/>
      <c r="B33" s="420" t="s">
        <v>114</v>
      </c>
      <c r="C33" s="239">
        <v>26</v>
      </c>
      <c r="D33" s="240" t="s">
        <v>54</v>
      </c>
      <c r="E33" s="241"/>
      <c r="F33" s="241"/>
      <c r="G33" s="241"/>
      <c r="H33" s="443" t="s">
        <v>245</v>
      </c>
      <c r="I33" s="277"/>
      <c r="J33" s="277"/>
      <c r="K33" s="444"/>
    </row>
    <row r="34" spans="1:11" ht="19.5" customHeight="1">
      <c r="A34" s="388"/>
      <c r="B34" s="418"/>
      <c r="C34" s="233">
        <v>27</v>
      </c>
      <c r="D34" s="242" t="s">
        <v>57</v>
      </c>
      <c r="E34" s="243"/>
      <c r="F34" s="243"/>
      <c r="G34" s="243"/>
      <c r="H34" s="394"/>
      <c r="I34" s="293"/>
      <c r="J34" s="293"/>
      <c r="K34" s="418"/>
    </row>
    <row r="35" spans="1:11" ht="19.5" customHeight="1">
      <c r="A35" s="388"/>
      <c r="B35" s="418"/>
      <c r="C35" s="233">
        <v>28</v>
      </c>
      <c r="D35" s="242" t="s">
        <v>58</v>
      </c>
      <c r="E35" s="243"/>
      <c r="F35" s="243"/>
      <c r="G35" s="243"/>
      <c r="H35" s="394"/>
      <c r="I35" s="293"/>
      <c r="J35" s="293"/>
      <c r="K35" s="418"/>
    </row>
    <row r="36" spans="1:11" ht="19.5" customHeight="1">
      <c r="A36" s="388"/>
      <c r="B36" s="418"/>
      <c r="C36" s="233">
        <v>29</v>
      </c>
      <c r="D36" s="242" t="s">
        <v>59</v>
      </c>
      <c r="E36" s="243"/>
      <c r="F36" s="243"/>
      <c r="G36" s="243"/>
      <c r="H36" s="394"/>
      <c r="I36" s="293"/>
      <c r="J36" s="293"/>
      <c r="K36" s="418"/>
    </row>
    <row r="37" spans="1:11" ht="19.5" customHeight="1">
      <c r="A37" s="388"/>
      <c r="B37" s="418"/>
      <c r="C37" s="233">
        <v>30</v>
      </c>
      <c r="D37" s="242" t="s">
        <v>60</v>
      </c>
      <c r="E37" s="243"/>
      <c r="F37" s="243"/>
      <c r="G37" s="243"/>
      <c r="H37" s="394"/>
      <c r="I37" s="293"/>
      <c r="J37" s="293"/>
      <c r="K37" s="418"/>
    </row>
    <row r="38" spans="1:11" ht="19.5" customHeight="1">
      <c r="A38" s="388"/>
      <c r="B38" s="418"/>
      <c r="C38" s="233">
        <v>31</v>
      </c>
      <c r="D38" s="242" t="s">
        <v>61</v>
      </c>
      <c r="E38" s="243"/>
      <c r="F38" s="243"/>
      <c r="G38" s="243"/>
      <c r="H38" s="394"/>
      <c r="I38" s="293"/>
      <c r="J38" s="293"/>
      <c r="K38" s="418"/>
    </row>
    <row r="39" spans="1:11" ht="19.5" customHeight="1">
      <c r="A39" s="388"/>
      <c r="B39" s="418"/>
      <c r="C39" s="233">
        <v>32</v>
      </c>
      <c r="D39" s="242" t="s">
        <v>62</v>
      </c>
      <c r="E39" s="243"/>
      <c r="F39" s="243"/>
      <c r="G39" s="243"/>
      <c r="H39" s="394"/>
      <c r="I39" s="293"/>
      <c r="J39" s="293"/>
      <c r="K39" s="418"/>
    </row>
    <row r="40" spans="1:11" ht="19.5" customHeight="1">
      <c r="A40" s="388"/>
      <c r="B40" s="418"/>
      <c r="C40" s="233">
        <v>33</v>
      </c>
      <c r="D40" s="242" t="s">
        <v>63</v>
      </c>
      <c r="E40" s="243"/>
      <c r="F40" s="243"/>
      <c r="G40" s="243"/>
      <c r="H40" s="394"/>
      <c r="I40" s="293"/>
      <c r="J40" s="293"/>
      <c r="K40" s="418"/>
    </row>
    <row r="41" spans="1:11" ht="19.5" customHeight="1">
      <c r="A41" s="388"/>
      <c r="B41" s="419"/>
      <c r="C41" s="233">
        <v>34</v>
      </c>
      <c r="D41" s="242" t="s">
        <v>64</v>
      </c>
      <c r="E41" s="243"/>
      <c r="F41" s="243"/>
      <c r="G41" s="243"/>
      <c r="H41" s="329"/>
      <c r="I41" s="318"/>
      <c r="J41" s="318"/>
      <c r="K41" s="419"/>
    </row>
    <row r="42" spans="1:11" ht="72" customHeight="1">
      <c r="A42" s="388"/>
      <c r="B42" s="421" t="s">
        <v>246</v>
      </c>
      <c r="C42" s="353"/>
      <c r="D42" s="353"/>
      <c r="E42" s="353"/>
      <c r="F42" s="353"/>
      <c r="G42" s="353"/>
      <c r="H42" s="353"/>
      <c r="I42" s="353"/>
      <c r="J42" s="353"/>
      <c r="K42" s="400"/>
    </row>
    <row r="43" spans="1:11" ht="72" customHeight="1">
      <c r="A43" s="388"/>
      <c r="B43" s="407" t="s">
        <v>68</v>
      </c>
      <c r="C43" s="118">
        <v>35</v>
      </c>
      <c r="D43" s="157" t="s">
        <v>247</v>
      </c>
      <c r="E43" s="244"/>
      <c r="F43" s="245"/>
      <c r="G43" s="245"/>
      <c r="H43" s="422" t="str">
        <f>HYPERLINK("https://docs.google.com/spreadsheets/d/1Fkj0Dlgs59PskSRZBTRLESfWond6e-6qm-UDoQ7dvt0/edit?usp=sharing","LINK ISD Attendance Rates")</f>
        <v>LINK ISD Attendance Rates</v>
      </c>
      <c r="I43" s="293"/>
      <c r="J43" s="293"/>
      <c r="K43" s="380"/>
    </row>
    <row r="44" spans="1:11" ht="33" customHeight="1">
      <c r="A44" s="388"/>
      <c r="B44" s="388"/>
      <c r="C44" s="384">
        <v>36</v>
      </c>
      <c r="D44" s="381" t="s">
        <v>248</v>
      </c>
      <c r="E44" s="246" t="s">
        <v>72</v>
      </c>
      <c r="F44" s="214"/>
      <c r="G44" s="214"/>
      <c r="H44" s="423" t="s">
        <v>249</v>
      </c>
      <c r="I44" s="274"/>
      <c r="J44" s="274"/>
      <c r="K44" s="275"/>
    </row>
    <row r="45" spans="1:11" ht="33" customHeight="1">
      <c r="A45" s="388"/>
      <c r="B45" s="388"/>
      <c r="C45" s="382"/>
      <c r="D45" s="382"/>
      <c r="E45" s="246" t="s">
        <v>74</v>
      </c>
      <c r="F45" s="214"/>
      <c r="G45" s="214"/>
      <c r="H45" s="293"/>
      <c r="I45" s="293"/>
      <c r="J45" s="293"/>
      <c r="K45" s="380"/>
    </row>
    <row r="46" spans="1:11" ht="33" customHeight="1">
      <c r="A46" s="388"/>
      <c r="B46" s="388"/>
      <c r="C46" s="382"/>
      <c r="D46" s="382"/>
      <c r="E46" s="246" t="s">
        <v>75</v>
      </c>
      <c r="F46" s="214"/>
      <c r="G46" s="214"/>
      <c r="H46" s="293"/>
      <c r="I46" s="293"/>
      <c r="J46" s="293"/>
      <c r="K46" s="380"/>
    </row>
    <row r="47" spans="1:11" ht="33" customHeight="1">
      <c r="A47" s="388"/>
      <c r="B47" s="388"/>
      <c r="C47" s="392"/>
      <c r="D47" s="392"/>
      <c r="E47" s="246" t="s">
        <v>76</v>
      </c>
      <c r="F47" s="214"/>
      <c r="G47" s="214"/>
      <c r="H47" s="293"/>
      <c r="I47" s="293"/>
      <c r="J47" s="293"/>
      <c r="K47" s="380"/>
    </row>
    <row r="48" spans="1:11" ht="20.25" customHeight="1">
      <c r="A48" s="388"/>
      <c r="B48" s="388"/>
      <c r="C48" s="133">
        <v>37</v>
      </c>
      <c r="D48" s="161" t="s">
        <v>77</v>
      </c>
      <c r="E48" s="247"/>
      <c r="F48" s="248"/>
      <c r="G48" s="248"/>
      <c r="H48" s="293"/>
      <c r="I48" s="293"/>
      <c r="J48" s="293"/>
      <c r="K48" s="380"/>
    </row>
    <row r="49" spans="1:11" ht="20.25" customHeight="1">
      <c r="A49" s="388"/>
      <c r="B49" s="388"/>
      <c r="C49" s="133">
        <v>38</v>
      </c>
      <c r="D49" s="161" t="s">
        <v>78</v>
      </c>
      <c r="E49" s="247"/>
      <c r="F49" s="248"/>
      <c r="G49" s="248"/>
      <c r="H49" s="293"/>
      <c r="I49" s="293"/>
      <c r="J49" s="293"/>
      <c r="K49" s="380"/>
    </row>
    <row r="50" spans="1:11" ht="20.25" customHeight="1">
      <c r="A50" s="388"/>
      <c r="B50" s="388"/>
      <c r="C50" s="133">
        <v>39</v>
      </c>
      <c r="D50" s="161" t="s">
        <v>79</v>
      </c>
      <c r="E50" s="247"/>
      <c r="F50" s="248"/>
      <c r="G50" s="248"/>
      <c r="H50" s="293"/>
      <c r="I50" s="293"/>
      <c r="J50" s="293"/>
      <c r="K50" s="380"/>
    </row>
    <row r="51" spans="1:11" ht="20.25" customHeight="1">
      <c r="A51" s="389"/>
      <c r="B51" s="389"/>
      <c r="C51" s="154">
        <v>40</v>
      </c>
      <c r="D51" s="165" t="s">
        <v>80</v>
      </c>
      <c r="E51" s="249"/>
      <c r="F51" s="250"/>
      <c r="G51" s="250"/>
      <c r="H51" s="318"/>
      <c r="I51" s="318"/>
      <c r="J51" s="318"/>
      <c r="K51" s="350"/>
    </row>
    <row r="52" spans="1:11" ht="51.75" customHeight="1">
      <c r="A52" s="424" t="s">
        <v>250</v>
      </c>
      <c r="B52" s="318"/>
      <c r="C52" s="318"/>
      <c r="D52" s="318"/>
      <c r="E52" s="318"/>
      <c r="F52" s="318"/>
      <c r="G52" s="318"/>
      <c r="H52" s="318"/>
      <c r="I52" s="318"/>
      <c r="J52" s="318"/>
      <c r="K52" s="350"/>
    </row>
    <row r="53" spans="1:11" ht="75.75" customHeight="1">
      <c r="A53" s="446" t="s">
        <v>82</v>
      </c>
      <c r="B53" s="170" t="s">
        <v>230</v>
      </c>
      <c r="C53" s="171">
        <v>41</v>
      </c>
      <c r="D53" s="172" t="s">
        <v>251</v>
      </c>
      <c r="E53" s="251"/>
      <c r="F53" s="252"/>
      <c r="G53" s="252"/>
      <c r="H53" s="425" t="s">
        <v>232</v>
      </c>
      <c r="I53" s="353"/>
      <c r="J53" s="353"/>
      <c r="K53" s="354"/>
    </row>
    <row r="54" spans="1:11" ht="54" customHeight="1">
      <c r="A54" s="325"/>
      <c r="B54" s="170" t="s">
        <v>193</v>
      </c>
      <c r="C54" s="133">
        <v>42</v>
      </c>
      <c r="D54" s="114" t="s">
        <v>194</v>
      </c>
      <c r="E54" s="248"/>
      <c r="F54" s="248"/>
      <c r="G54" s="248"/>
      <c r="H54" s="367"/>
      <c r="I54" s="368"/>
      <c r="J54" s="368"/>
      <c r="K54" s="369"/>
    </row>
    <row r="55" spans="1:11" ht="63.75" customHeight="1">
      <c r="A55" s="325"/>
      <c r="B55" s="175" t="s">
        <v>195</v>
      </c>
      <c r="C55" s="186">
        <v>43</v>
      </c>
      <c r="D55" s="262" t="s">
        <v>196</v>
      </c>
      <c r="E55" s="248"/>
      <c r="F55" s="248"/>
      <c r="G55" s="248"/>
      <c r="H55" s="370" t="s">
        <v>252</v>
      </c>
      <c r="I55" s="274"/>
      <c r="J55" s="274"/>
      <c r="K55" s="275"/>
    </row>
    <row r="56" spans="1:11" ht="130.5" customHeight="1">
      <c r="A56" s="325"/>
      <c r="B56" s="170" t="s">
        <v>198</v>
      </c>
      <c r="C56" s="133">
        <v>44</v>
      </c>
      <c r="D56" s="114" t="s">
        <v>253</v>
      </c>
      <c r="E56" s="248"/>
      <c r="F56" s="248"/>
      <c r="G56" s="263"/>
      <c r="H56" s="416" t="str">
        <f>HYPERLINK("https://drive.google.com/drive/folders/1uABXWI_ODbPq0L2twhyxqhrSj5didLkm?usp=sharing","LINK to PBL Lessons
0 - No PBL's implemented 
1 - PBL's implemented by 1-2 Academies for both semesters
2 - PBL's implemented by 3-5 Academies for both semesters
3 - PBL's implemented by all 6 Academies for both semesters")</f>
        <v>LINK to PBL Lessons
0 - No PBL's implemented 
1 - PBL's implemented by 1-2 Academies for both semesters
2 - PBL's implemented by 3-5 Academies for both semesters
3 - PBL's implemented by all 6 Academies for both semesters</v>
      </c>
      <c r="I56" s="274"/>
      <c r="J56" s="274"/>
      <c r="K56" s="275"/>
    </row>
    <row r="57" spans="1:11" ht="66.75" customHeight="1">
      <c r="A57" s="326"/>
      <c r="B57" s="170" t="s">
        <v>200</v>
      </c>
      <c r="C57" s="186">
        <v>45</v>
      </c>
      <c r="D57" s="262" t="s">
        <v>201</v>
      </c>
      <c r="E57" s="264"/>
      <c r="F57" s="264"/>
      <c r="G57" s="264"/>
      <c r="H57" s="370" t="s">
        <v>252</v>
      </c>
      <c r="I57" s="274"/>
      <c r="J57" s="274"/>
      <c r="K57" s="275"/>
    </row>
    <row r="58" spans="1:11" ht="54.75" customHeight="1">
      <c r="A58" s="427" t="s">
        <v>254</v>
      </c>
      <c r="B58" s="353"/>
      <c r="C58" s="353"/>
      <c r="D58" s="353"/>
      <c r="E58" s="353"/>
      <c r="F58" s="353"/>
      <c r="G58" s="353"/>
      <c r="H58" s="353"/>
      <c r="I58" s="353"/>
      <c r="J58" s="353"/>
      <c r="K58" s="400"/>
    </row>
    <row r="59" spans="1:11" ht="60" customHeight="1">
      <c r="A59" s="447" t="s">
        <v>235</v>
      </c>
      <c r="B59" s="259" t="s">
        <v>91</v>
      </c>
      <c r="C59" s="260">
        <v>46</v>
      </c>
      <c r="D59" s="243"/>
      <c r="E59" s="243"/>
      <c r="F59" s="243"/>
      <c r="G59" s="243"/>
      <c r="H59" s="450" t="s">
        <v>255</v>
      </c>
      <c r="I59" s="274"/>
      <c r="J59" s="274"/>
      <c r="K59" s="275"/>
    </row>
    <row r="60" spans="1:11" ht="60" customHeight="1">
      <c r="A60" s="293"/>
      <c r="B60" s="259" t="s">
        <v>93</v>
      </c>
      <c r="C60" s="260">
        <v>47</v>
      </c>
      <c r="D60" s="243"/>
      <c r="E60" s="243"/>
      <c r="F60" s="243"/>
      <c r="G60" s="243"/>
      <c r="H60" s="394"/>
      <c r="I60" s="293"/>
      <c r="J60" s="293"/>
      <c r="K60" s="380"/>
    </row>
    <row r="61" spans="1:11" ht="60" customHeight="1">
      <c r="A61" s="293"/>
      <c r="B61" s="261" t="s">
        <v>68</v>
      </c>
      <c r="C61" s="260">
        <v>48</v>
      </c>
      <c r="D61" s="243"/>
      <c r="E61" s="243"/>
      <c r="F61" s="243"/>
      <c r="G61" s="243"/>
      <c r="H61" s="404"/>
      <c r="I61" s="347"/>
      <c r="J61" s="347"/>
      <c r="K61" s="348"/>
    </row>
    <row r="62" spans="1:11" ht="90" customHeight="1">
      <c r="A62" s="451" t="s">
        <v>256</v>
      </c>
      <c r="B62" s="368"/>
      <c r="C62" s="368"/>
      <c r="D62" s="368"/>
      <c r="E62" s="368"/>
      <c r="F62" s="368"/>
      <c r="G62" s="368"/>
      <c r="H62" s="368"/>
      <c r="I62" s="368"/>
      <c r="J62" s="368"/>
      <c r="K62" s="369"/>
    </row>
  </sheetData>
  <mergeCells count="47">
    <mergeCell ref="A24:A51"/>
    <mergeCell ref="H57:K57"/>
    <mergeCell ref="A58:K58"/>
    <mergeCell ref="H59:K61"/>
    <mergeCell ref="A62:K62"/>
    <mergeCell ref="A53:A57"/>
    <mergeCell ref="A59:A61"/>
    <mergeCell ref="B24:B32"/>
    <mergeCell ref="B33:B41"/>
    <mergeCell ref="B42:K42"/>
    <mergeCell ref="I8:K12"/>
    <mergeCell ref="H13:K13"/>
    <mergeCell ref="H14:K15"/>
    <mergeCell ref="H16:K19"/>
    <mergeCell ref="H20:K22"/>
    <mergeCell ref="H24:K32"/>
    <mergeCell ref="H33:K41"/>
    <mergeCell ref="B8:B12"/>
    <mergeCell ref="B13:B15"/>
    <mergeCell ref="B16:B19"/>
    <mergeCell ref="B20:B22"/>
    <mergeCell ref="E18:G18"/>
    <mergeCell ref="A23:K23"/>
    <mergeCell ref="A1:G2"/>
    <mergeCell ref="H1:K1"/>
    <mergeCell ref="H2:I2"/>
    <mergeCell ref="H4:K5"/>
    <mergeCell ref="A6:K6"/>
    <mergeCell ref="I7:K7"/>
    <mergeCell ref="H11:H12"/>
    <mergeCell ref="A4:A5"/>
    <mergeCell ref="A8:A22"/>
    <mergeCell ref="B4:B5"/>
    <mergeCell ref="C11:D11"/>
    <mergeCell ref="E14:G14"/>
    <mergeCell ref="E15:G15"/>
    <mergeCell ref="E17:G17"/>
    <mergeCell ref="A52:K52"/>
    <mergeCell ref="H53:K53"/>
    <mergeCell ref="H54:K54"/>
    <mergeCell ref="H55:K55"/>
    <mergeCell ref="H56:K56"/>
    <mergeCell ref="B43:B51"/>
    <mergeCell ref="C44:C47"/>
    <mergeCell ref="D44:D47"/>
    <mergeCell ref="H43:K43"/>
    <mergeCell ref="H44:K51"/>
  </mergeCells>
  <conditionalFormatting sqref="E54:G54">
    <cfRule type="cellIs" dxfId="17" priority="1" operator="equal">
      <formula>0</formula>
    </cfRule>
  </conditionalFormatting>
  <conditionalFormatting sqref="E55:G55">
    <cfRule type="cellIs" dxfId="16" priority="2" operator="equal">
      <formula>0</formula>
    </cfRule>
  </conditionalFormatting>
  <conditionalFormatting sqref="E57:G57">
    <cfRule type="cellIs" dxfId="15" priority="3" operator="equal">
      <formula>0</formula>
    </cfRule>
  </conditionalFormatting>
  <conditionalFormatting sqref="E7:G10 E17:E18">
    <cfRule type="cellIs" dxfId="14" priority="4" operator="lessThanOrEqual">
      <formula>1</formula>
    </cfRule>
  </conditionalFormatting>
  <conditionalFormatting sqref="E7:G10 E17:E18">
    <cfRule type="cellIs" dxfId="13" priority="5" operator="equal">
      <formula>2</formula>
    </cfRule>
  </conditionalFormatting>
  <conditionalFormatting sqref="E7:G10 E17:E18">
    <cfRule type="cellIs" dxfId="12" priority="6" operator="equal">
      <formula>3</formula>
    </cfRule>
  </conditionalFormatting>
  <conditionalFormatting sqref="E13:G13">
    <cfRule type="cellIs" dxfId="11" priority="7" operator="lessThanOrEqual">
      <formula>1</formula>
    </cfRule>
  </conditionalFormatting>
  <conditionalFormatting sqref="E13:G13">
    <cfRule type="cellIs" dxfId="10" priority="8" operator="equal">
      <formula>2</formula>
    </cfRule>
  </conditionalFormatting>
  <conditionalFormatting sqref="E13:G13">
    <cfRule type="cellIs" dxfId="9" priority="9" operator="equal">
      <formula>3</formula>
    </cfRule>
  </conditionalFormatting>
  <conditionalFormatting sqref="F24:G41">
    <cfRule type="cellIs" dxfId="8" priority="10" operator="lessThanOrEqual">
      <formula>1</formula>
    </cfRule>
  </conditionalFormatting>
  <conditionalFormatting sqref="F24:G41">
    <cfRule type="cellIs" dxfId="7" priority="11" operator="equal">
      <formula>2</formula>
    </cfRule>
  </conditionalFormatting>
  <conditionalFormatting sqref="F24:G41">
    <cfRule type="cellIs" dxfId="6" priority="12" operator="equal">
      <formula>3</formula>
    </cfRule>
  </conditionalFormatting>
  <conditionalFormatting sqref="F44:G51">
    <cfRule type="cellIs" dxfId="5" priority="13" operator="lessThanOrEqual">
      <formula>1</formula>
    </cfRule>
  </conditionalFormatting>
  <conditionalFormatting sqref="F44:G51">
    <cfRule type="cellIs" dxfId="4" priority="14" operator="equal">
      <formula>2</formula>
    </cfRule>
  </conditionalFormatting>
  <conditionalFormatting sqref="F44:G51">
    <cfRule type="cellIs" dxfId="3" priority="15" operator="equal">
      <formula>3</formula>
    </cfRule>
  </conditionalFormatting>
  <conditionalFormatting sqref="E53">
    <cfRule type="cellIs" dxfId="2" priority="16" operator="lessThanOrEqual">
      <formula>1</formula>
    </cfRule>
  </conditionalFormatting>
  <conditionalFormatting sqref="E53">
    <cfRule type="cellIs" dxfId="1" priority="17" operator="equal">
      <formula>2</formula>
    </cfRule>
  </conditionalFormatting>
  <conditionalFormatting sqref="E53">
    <cfRule type="cellIs" dxfId="0" priority="18" operator="equal">
      <formula>3</formula>
    </cfRule>
  </conditionalFormatting>
  <hyperlinks>
    <hyperlink ref="H53" r:id="rId1" xr:uid="{00000000-0004-0000-0500-000000000000}"/>
  </hyperlinks>
  <printOptions horizontalCentered="1" gridLines="1"/>
  <pageMargins left="0.7" right="0.7" top="0.75" bottom="0.75" header="0" footer="0"/>
  <pageSetup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E6400-7540-4E4C-A024-49C9934007B8}">
  <sheetPr>
    <tabColor rgb="FF00FFFF"/>
    <outlinePr summaryBelow="0" summaryRight="0"/>
  </sheetPr>
  <dimension ref="A1:K23"/>
  <sheetViews>
    <sheetView workbookViewId="0">
      <selection sqref="A1:K1"/>
    </sheetView>
  </sheetViews>
  <sheetFormatPr baseColWidth="10" defaultColWidth="14.5" defaultRowHeight="15.75" customHeight="1"/>
  <cols>
    <col min="1" max="2" width="16.5" style="452" customWidth="1"/>
    <col min="3" max="16384" width="14.5" style="452"/>
  </cols>
  <sheetData>
    <row r="1" spans="1:11" ht="15.75" customHeight="1">
      <c r="A1" s="463" t="s">
        <v>279</v>
      </c>
      <c r="B1" s="461"/>
      <c r="C1" s="461"/>
      <c r="D1" s="461"/>
      <c r="E1" s="461"/>
      <c r="F1" s="461"/>
      <c r="G1" s="461"/>
      <c r="H1" s="461"/>
      <c r="I1" s="461"/>
      <c r="J1" s="461"/>
      <c r="K1" s="461"/>
    </row>
    <row r="2" spans="1:11" ht="18">
      <c r="A2" s="459" t="s">
        <v>278</v>
      </c>
      <c r="B2" s="459" t="s">
        <v>277</v>
      </c>
      <c r="C2" s="462" t="s">
        <v>276</v>
      </c>
      <c r="D2" s="461"/>
      <c r="E2" s="461"/>
      <c r="F2" s="461"/>
      <c r="G2" s="461"/>
      <c r="H2" s="461"/>
      <c r="I2" s="461"/>
      <c r="J2" s="461"/>
      <c r="K2" s="461"/>
    </row>
    <row r="3" spans="1:11" ht="16">
      <c r="A3" s="457" t="b">
        <v>0</v>
      </c>
      <c r="B3" s="457" t="b">
        <v>0</v>
      </c>
      <c r="C3" s="460" t="s">
        <v>275</v>
      </c>
    </row>
    <row r="4" spans="1:11" ht="16">
      <c r="A4" s="457" t="b">
        <v>0</v>
      </c>
      <c r="B4" s="457" t="b">
        <v>0</v>
      </c>
      <c r="C4" s="460" t="s">
        <v>274</v>
      </c>
    </row>
    <row r="5" spans="1:11" ht="16">
      <c r="A5" s="457" t="b">
        <v>0</v>
      </c>
      <c r="B5" s="457" t="b">
        <v>0</v>
      </c>
      <c r="C5" s="460" t="s">
        <v>273</v>
      </c>
    </row>
    <row r="6" spans="1:11" ht="16">
      <c r="A6" s="457" t="b">
        <v>0</v>
      </c>
      <c r="B6" s="457" t="b">
        <v>0</v>
      </c>
      <c r="C6" s="460" t="s">
        <v>272</v>
      </c>
    </row>
    <row r="7" spans="1:11" ht="16">
      <c r="A7" s="457" t="b">
        <v>0</v>
      </c>
      <c r="B7" s="457" t="b">
        <v>0</v>
      </c>
      <c r="C7" s="460" t="s">
        <v>271</v>
      </c>
    </row>
    <row r="8" spans="1:11" ht="16">
      <c r="A8" s="457" t="b">
        <v>0</v>
      </c>
      <c r="B8" s="457" t="b">
        <v>0</v>
      </c>
      <c r="C8" s="460" t="s">
        <v>270</v>
      </c>
    </row>
    <row r="9" spans="1:11" ht="16">
      <c r="A9" s="457" t="b">
        <v>0</v>
      </c>
      <c r="B9" s="457" t="b">
        <v>0</v>
      </c>
      <c r="C9" s="460" t="s">
        <v>269</v>
      </c>
    </row>
    <row r="10" spans="1:11" ht="16">
      <c r="A10" s="457" t="b">
        <v>0</v>
      </c>
      <c r="B10" s="457" t="b">
        <v>0</v>
      </c>
      <c r="C10" s="460" t="s">
        <v>268</v>
      </c>
    </row>
    <row r="11" spans="1:11" ht="16">
      <c r="A11" s="457" t="b">
        <v>0</v>
      </c>
      <c r="B11" s="457" t="b">
        <v>0</v>
      </c>
      <c r="C11" s="460" t="s">
        <v>267</v>
      </c>
    </row>
    <row r="12" spans="1:11" ht="16">
      <c r="A12" s="457" t="b">
        <v>0</v>
      </c>
      <c r="B12" s="457" t="b">
        <v>0</v>
      </c>
      <c r="C12" s="460" t="s">
        <v>266</v>
      </c>
    </row>
    <row r="13" spans="1:11" ht="16">
      <c r="A13" s="457" t="b">
        <v>0</v>
      </c>
      <c r="B13" s="457" t="b">
        <v>0</v>
      </c>
      <c r="C13" s="460" t="s">
        <v>265</v>
      </c>
    </row>
    <row r="14" spans="1:11" ht="16">
      <c r="A14" s="457" t="b">
        <v>0</v>
      </c>
      <c r="B14" s="457" t="b">
        <v>0</v>
      </c>
      <c r="C14" s="460" t="s">
        <v>264</v>
      </c>
    </row>
    <row r="16" spans="1:11" ht="15.75" customHeight="1">
      <c r="A16" s="459" t="s">
        <v>263</v>
      </c>
    </row>
    <row r="17" spans="1:7" ht="18">
      <c r="A17" s="457" t="b">
        <v>0</v>
      </c>
      <c r="B17" s="458" t="s">
        <v>262</v>
      </c>
      <c r="C17" s="456" t="s">
        <v>261</v>
      </c>
    </row>
    <row r="18" spans="1:7" ht="18">
      <c r="A18" s="457" t="b">
        <v>0</v>
      </c>
      <c r="C18" s="456" t="s">
        <v>260</v>
      </c>
    </row>
    <row r="19" spans="1:7" ht="18">
      <c r="A19" s="457" t="b">
        <v>0</v>
      </c>
      <c r="C19" s="456" t="s">
        <v>259</v>
      </c>
    </row>
    <row r="20" spans="1:7" ht="15.75" customHeight="1">
      <c r="C20" s="455" t="s">
        <v>258</v>
      </c>
      <c r="D20" s="454"/>
      <c r="E20" s="454"/>
      <c r="F20" s="454"/>
      <c r="G20" s="454"/>
    </row>
    <row r="22" spans="1:7" ht="16">
      <c r="D22" s="453" t="s">
        <v>257</v>
      </c>
    </row>
    <row r="23" spans="1:7" ht="16">
      <c r="E23" s="453"/>
    </row>
  </sheetData>
  <mergeCells count="2">
    <mergeCell ref="A1:K1"/>
    <mergeCell ref="C2:K2"/>
  </mergeCells>
  <hyperlinks>
    <hyperlink ref="B17" r:id="rId1" xr:uid="{A8FC4C1D-0B55-6642-B13C-612F73D19C22}"/>
    <hyperlink ref="C20" r:id="rId2" xr:uid="{D03BE9E2-6576-1F40-864E-2AE4E374AF5E}"/>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A8DB9-2661-1D44-9BA7-07DEC217253F}">
  <sheetPr>
    <tabColor rgb="FF0000FF"/>
    <outlinePr summaryBelow="0" summaryRight="0"/>
  </sheetPr>
  <dimension ref="A1:K1003"/>
  <sheetViews>
    <sheetView topLeftCell="A2" workbookViewId="0"/>
  </sheetViews>
  <sheetFormatPr baseColWidth="10" defaultColWidth="14.5" defaultRowHeight="15.75" customHeight="1"/>
  <cols>
    <col min="1" max="1" width="26.83203125" style="452" customWidth="1"/>
    <col min="2" max="16384" width="14.5" style="452"/>
  </cols>
  <sheetData>
    <row r="1" spans="1:11" ht="16">
      <c r="A1" s="475" t="s">
        <v>289</v>
      </c>
    </row>
    <row r="2" spans="1:11" ht="17" thickBot="1">
      <c r="A2" s="475" t="s">
        <v>288</v>
      </c>
    </row>
    <row r="3" spans="1:11" ht="15.75" customHeight="1">
      <c r="A3" s="488"/>
      <c r="B3" s="471"/>
      <c r="C3" s="471"/>
      <c r="D3" s="471"/>
      <c r="E3" s="471"/>
      <c r="F3" s="471"/>
      <c r="G3" s="471"/>
      <c r="H3" s="471"/>
      <c r="I3" s="470"/>
    </row>
    <row r="4" spans="1:11" ht="15.75" customHeight="1" thickBot="1">
      <c r="A4" s="467"/>
      <c r="B4" s="466"/>
      <c r="C4" s="466"/>
      <c r="D4" s="466"/>
      <c r="E4" s="466"/>
      <c r="F4" s="466"/>
      <c r="G4" s="466"/>
      <c r="H4" s="466"/>
      <c r="I4" s="465"/>
    </row>
    <row r="5" spans="1:11" ht="17" thickTop="1">
      <c r="A5" s="493"/>
      <c r="B5" s="493"/>
      <c r="C5" s="493"/>
      <c r="D5" s="493"/>
      <c r="E5" s="493"/>
      <c r="F5" s="493"/>
      <c r="G5" s="493"/>
      <c r="H5" s="493"/>
      <c r="I5" s="493"/>
      <c r="J5" s="492" t="s">
        <v>287</v>
      </c>
      <c r="K5" s="485"/>
    </row>
    <row r="6" spans="1:11" ht="16">
      <c r="A6" s="491" t="s">
        <v>286</v>
      </c>
      <c r="B6" s="490" t="s">
        <v>285</v>
      </c>
      <c r="C6" s="454"/>
      <c r="D6" s="454"/>
      <c r="E6" s="454"/>
      <c r="F6" s="489" t="s">
        <v>284</v>
      </c>
      <c r="G6" s="454"/>
      <c r="H6" s="454"/>
      <c r="I6" s="454"/>
      <c r="J6" s="484"/>
      <c r="K6" s="483"/>
    </row>
    <row r="7" spans="1:11" ht="16">
      <c r="A7" s="475"/>
      <c r="J7" s="484"/>
      <c r="K7" s="483"/>
    </row>
    <row r="8" spans="1:11" ht="17" thickBot="1">
      <c r="A8" s="475" t="s">
        <v>283</v>
      </c>
      <c r="J8" s="484"/>
      <c r="K8" s="483"/>
    </row>
    <row r="9" spans="1:11" ht="15.75" customHeight="1" thickBot="1">
      <c r="A9" s="488"/>
      <c r="B9" s="471"/>
      <c r="C9" s="471"/>
      <c r="D9" s="471"/>
      <c r="E9" s="471"/>
      <c r="F9" s="471"/>
      <c r="G9" s="471"/>
      <c r="H9" s="471"/>
      <c r="I9" s="470"/>
      <c r="J9" s="479"/>
      <c r="K9" s="477"/>
    </row>
    <row r="10" spans="1:11" ht="15.75" customHeight="1" thickTop="1" thickBot="1">
      <c r="A10" s="467"/>
      <c r="B10" s="466"/>
      <c r="C10" s="466"/>
      <c r="D10" s="466"/>
      <c r="E10" s="466"/>
      <c r="F10" s="466"/>
      <c r="G10" s="466"/>
      <c r="H10" s="466"/>
      <c r="I10" s="465"/>
    </row>
    <row r="11" spans="1:11" ht="16">
      <c r="A11" s="464"/>
    </row>
    <row r="12" spans="1:11" ht="16">
      <c r="A12" s="475" t="s">
        <v>282</v>
      </c>
    </row>
    <row r="13" spans="1:11" ht="17" thickBot="1">
      <c r="A13" s="482">
        <v>1</v>
      </c>
      <c r="B13" s="481"/>
      <c r="C13" s="481"/>
      <c r="D13" s="480"/>
      <c r="E13" s="476"/>
      <c r="F13" s="476"/>
      <c r="G13" s="476"/>
      <c r="H13" s="476"/>
      <c r="I13" s="476"/>
    </row>
    <row r="14" spans="1:11" ht="17" thickTop="1">
      <c r="A14" s="482">
        <v>2</v>
      </c>
      <c r="B14" s="481"/>
      <c r="C14" s="481"/>
      <c r="D14" s="480"/>
      <c r="E14" s="476"/>
      <c r="F14" s="487" t="s">
        <v>281</v>
      </c>
      <c r="G14" s="486"/>
      <c r="H14" s="485"/>
      <c r="I14" s="476"/>
    </row>
    <row r="15" spans="1:11" ht="16">
      <c r="A15" s="482">
        <v>3</v>
      </c>
      <c r="B15" s="481"/>
      <c r="C15" s="481"/>
      <c r="D15" s="480"/>
      <c r="E15" s="476"/>
      <c r="F15" s="484"/>
      <c r="G15" s="461"/>
      <c r="H15" s="483"/>
      <c r="I15" s="476"/>
    </row>
    <row r="16" spans="1:11" ht="17" thickBot="1">
      <c r="A16" s="482">
        <v>4</v>
      </c>
      <c r="B16" s="481"/>
      <c r="C16" s="481"/>
      <c r="D16" s="480"/>
      <c r="E16" s="476"/>
      <c r="F16" s="479"/>
      <c r="G16" s="478"/>
      <c r="H16" s="477"/>
      <c r="I16" s="476"/>
    </row>
    <row r="17" spans="1:9" ht="17" thickTop="1">
      <c r="A17" s="464"/>
    </row>
    <row r="18" spans="1:9" ht="17" thickBot="1">
      <c r="A18" s="475" t="s">
        <v>280</v>
      </c>
      <c r="E18" s="474" t="str">
        <f>HYPERLINK("https://docs.google.com/document/d/1LFZy3lpdmErbzb5L0vuhUMkqlM49QncpnvVhsGVYwvo/edit?usp=sharing","List of potential Trainings")</f>
        <v>List of potential Trainings</v>
      </c>
      <c r="G18" s="473" t="str">
        <f>HYPERLINK("https://docs.google.com/document/d/1Y1H_-IEt0UD_n9xyi5manbqT-7siNzyWJmRWenv5DKQ/edit?usp=sharing","ISD Teachers Willing to Share Class Practices")</f>
        <v>ISD Teachers Willing to Share Class Practices</v>
      </c>
      <c r="H18" s="461"/>
      <c r="I18" s="461"/>
    </row>
    <row r="19" spans="1:9" ht="15.75" customHeight="1">
      <c r="A19" s="472"/>
      <c r="B19" s="471"/>
      <c r="C19" s="471"/>
      <c r="D19" s="471"/>
      <c r="E19" s="471"/>
      <c r="F19" s="471"/>
      <c r="G19" s="471"/>
      <c r="H19" s="471"/>
      <c r="I19" s="470"/>
    </row>
    <row r="20" spans="1:9" ht="15.75" customHeight="1">
      <c r="A20" s="469"/>
      <c r="B20" s="461"/>
      <c r="C20" s="461"/>
      <c r="D20" s="461"/>
      <c r="E20" s="461"/>
      <c r="F20" s="461"/>
      <c r="G20" s="461"/>
      <c r="H20" s="461"/>
      <c r="I20" s="468"/>
    </row>
    <row r="21" spans="1:9" ht="15.75" customHeight="1">
      <c r="A21" s="469"/>
      <c r="B21" s="461"/>
      <c r="C21" s="461"/>
      <c r="D21" s="461"/>
      <c r="E21" s="461"/>
      <c r="F21" s="461"/>
      <c r="G21" s="461"/>
      <c r="H21" s="461"/>
      <c r="I21" s="468"/>
    </row>
    <row r="22" spans="1:9" ht="15.75" customHeight="1">
      <c r="A22" s="469"/>
      <c r="B22" s="461"/>
      <c r="C22" s="461"/>
      <c r="D22" s="461"/>
      <c r="E22" s="461"/>
      <c r="F22" s="461"/>
      <c r="G22" s="461"/>
      <c r="H22" s="461"/>
      <c r="I22" s="468"/>
    </row>
    <row r="23" spans="1:9" ht="15.75" customHeight="1" thickBot="1">
      <c r="A23" s="467"/>
      <c r="B23" s="466"/>
      <c r="C23" s="466"/>
      <c r="D23" s="466"/>
      <c r="E23" s="466"/>
      <c r="F23" s="466"/>
      <c r="G23" s="466"/>
      <c r="H23" s="466"/>
      <c r="I23" s="465"/>
    </row>
    <row r="24" spans="1:9" ht="16">
      <c r="A24" s="464"/>
    </row>
    <row r="25" spans="1:9" ht="16">
      <c r="A25" s="464"/>
    </row>
    <row r="26" spans="1:9" ht="16">
      <c r="A26" s="464"/>
    </row>
    <row r="27" spans="1:9" ht="16">
      <c r="A27" s="464"/>
    </row>
    <row r="28" spans="1:9" ht="16">
      <c r="A28" s="464"/>
    </row>
    <row r="29" spans="1:9" ht="16">
      <c r="A29" s="464"/>
    </row>
    <row r="30" spans="1:9" ht="16">
      <c r="A30" s="464"/>
    </row>
    <row r="31" spans="1:9" ht="16">
      <c r="A31" s="464"/>
    </row>
    <row r="32" spans="1:9" ht="16">
      <c r="A32" s="464"/>
    </row>
    <row r="33" spans="1:1" ht="16">
      <c r="A33" s="464"/>
    </row>
    <row r="34" spans="1:1" ht="16">
      <c r="A34" s="464"/>
    </row>
    <row r="35" spans="1:1" ht="16">
      <c r="A35" s="464"/>
    </row>
    <row r="36" spans="1:1" ht="16">
      <c r="A36" s="464"/>
    </row>
    <row r="37" spans="1:1" ht="16">
      <c r="A37" s="464"/>
    </row>
    <row r="38" spans="1:1" ht="16">
      <c r="A38" s="464"/>
    </row>
    <row r="39" spans="1:1" ht="16">
      <c r="A39" s="464"/>
    </row>
    <row r="40" spans="1:1" ht="16">
      <c r="A40" s="464"/>
    </row>
    <row r="41" spans="1:1" ht="16">
      <c r="A41" s="464"/>
    </row>
    <row r="42" spans="1:1" ht="16">
      <c r="A42" s="464"/>
    </row>
    <row r="43" spans="1:1" ht="16">
      <c r="A43" s="464"/>
    </row>
    <row r="44" spans="1:1" ht="16">
      <c r="A44" s="464"/>
    </row>
    <row r="45" spans="1:1" ht="16">
      <c r="A45" s="464"/>
    </row>
    <row r="46" spans="1:1" ht="16">
      <c r="A46" s="464"/>
    </row>
    <row r="47" spans="1:1" ht="16">
      <c r="A47" s="464"/>
    </row>
    <row r="48" spans="1:1" ht="16">
      <c r="A48" s="464"/>
    </row>
    <row r="49" spans="1:1" ht="16">
      <c r="A49" s="464"/>
    </row>
    <row r="50" spans="1:1" ht="16">
      <c r="A50" s="464"/>
    </row>
    <row r="51" spans="1:1" ht="16">
      <c r="A51" s="464"/>
    </row>
    <row r="52" spans="1:1" ht="16">
      <c r="A52" s="464"/>
    </row>
    <row r="53" spans="1:1" ht="16">
      <c r="A53" s="464"/>
    </row>
    <row r="54" spans="1:1" ht="16">
      <c r="A54" s="464"/>
    </row>
    <row r="55" spans="1:1" ht="16">
      <c r="A55" s="464"/>
    </row>
    <row r="56" spans="1:1" ht="16">
      <c r="A56" s="464"/>
    </row>
    <row r="57" spans="1:1" ht="16">
      <c r="A57" s="464"/>
    </row>
    <row r="58" spans="1:1" ht="16">
      <c r="A58" s="464"/>
    </row>
    <row r="59" spans="1:1" ht="16">
      <c r="A59" s="464"/>
    </row>
    <row r="60" spans="1:1" ht="16">
      <c r="A60" s="464"/>
    </row>
    <row r="61" spans="1:1" ht="16">
      <c r="A61" s="464"/>
    </row>
    <row r="62" spans="1:1" ht="16">
      <c r="A62" s="464"/>
    </row>
    <row r="63" spans="1:1" ht="16">
      <c r="A63" s="464"/>
    </row>
    <row r="64" spans="1:1" ht="16">
      <c r="A64" s="464"/>
    </row>
    <row r="65" spans="1:1" ht="16">
      <c r="A65" s="464"/>
    </row>
    <row r="66" spans="1:1" ht="16">
      <c r="A66" s="464"/>
    </row>
    <row r="67" spans="1:1" ht="16">
      <c r="A67" s="464"/>
    </row>
    <row r="68" spans="1:1" ht="16">
      <c r="A68" s="464"/>
    </row>
    <row r="69" spans="1:1" ht="16">
      <c r="A69" s="464"/>
    </row>
    <row r="70" spans="1:1" ht="16">
      <c r="A70" s="464"/>
    </row>
    <row r="71" spans="1:1" ht="16">
      <c r="A71" s="464"/>
    </row>
    <row r="72" spans="1:1" ht="16">
      <c r="A72" s="464"/>
    </row>
    <row r="73" spans="1:1" ht="16">
      <c r="A73" s="464"/>
    </row>
    <row r="74" spans="1:1" ht="16">
      <c r="A74" s="464"/>
    </row>
    <row r="75" spans="1:1" ht="16">
      <c r="A75" s="464"/>
    </row>
    <row r="76" spans="1:1" ht="16">
      <c r="A76" s="464"/>
    </row>
    <row r="77" spans="1:1" ht="16">
      <c r="A77" s="464"/>
    </row>
    <row r="78" spans="1:1" ht="16">
      <c r="A78" s="464"/>
    </row>
    <row r="79" spans="1:1" ht="16">
      <c r="A79" s="464"/>
    </row>
    <row r="80" spans="1:1" ht="16">
      <c r="A80" s="464"/>
    </row>
    <row r="81" spans="1:1" ht="16">
      <c r="A81" s="464"/>
    </row>
    <row r="82" spans="1:1" ht="16">
      <c r="A82" s="464"/>
    </row>
    <row r="83" spans="1:1" ht="16">
      <c r="A83" s="464"/>
    </row>
    <row r="84" spans="1:1" ht="16">
      <c r="A84" s="464"/>
    </row>
    <row r="85" spans="1:1" ht="16">
      <c r="A85" s="464"/>
    </row>
    <row r="86" spans="1:1" ht="16">
      <c r="A86" s="464"/>
    </row>
    <row r="87" spans="1:1" ht="16">
      <c r="A87" s="464"/>
    </row>
    <row r="88" spans="1:1" ht="16">
      <c r="A88" s="464"/>
    </row>
    <row r="89" spans="1:1" ht="16">
      <c r="A89" s="464"/>
    </row>
    <row r="90" spans="1:1" ht="16">
      <c r="A90" s="464"/>
    </row>
    <row r="91" spans="1:1" ht="16">
      <c r="A91" s="464"/>
    </row>
    <row r="92" spans="1:1" ht="16">
      <c r="A92" s="464"/>
    </row>
    <row r="93" spans="1:1" ht="16">
      <c r="A93" s="464"/>
    </row>
    <row r="94" spans="1:1" ht="16">
      <c r="A94" s="464"/>
    </row>
    <row r="95" spans="1:1" ht="16">
      <c r="A95" s="464"/>
    </row>
    <row r="96" spans="1:1" ht="16">
      <c r="A96" s="464"/>
    </row>
    <row r="97" spans="1:1" ht="16">
      <c r="A97" s="464"/>
    </row>
    <row r="98" spans="1:1" ht="16">
      <c r="A98" s="464"/>
    </row>
    <row r="99" spans="1:1" ht="16">
      <c r="A99" s="464"/>
    </row>
    <row r="100" spans="1:1" ht="16">
      <c r="A100" s="464"/>
    </row>
    <row r="101" spans="1:1" ht="16">
      <c r="A101" s="464"/>
    </row>
    <row r="102" spans="1:1" ht="16">
      <c r="A102" s="464"/>
    </row>
    <row r="103" spans="1:1" ht="16">
      <c r="A103" s="464"/>
    </row>
    <row r="104" spans="1:1" ht="16">
      <c r="A104" s="464"/>
    </row>
    <row r="105" spans="1:1" ht="16">
      <c r="A105" s="464"/>
    </row>
    <row r="106" spans="1:1" ht="16">
      <c r="A106" s="464"/>
    </row>
    <row r="107" spans="1:1" ht="16">
      <c r="A107" s="464"/>
    </row>
    <row r="108" spans="1:1" ht="16">
      <c r="A108" s="464"/>
    </row>
    <row r="109" spans="1:1" ht="16">
      <c r="A109" s="464"/>
    </row>
    <row r="110" spans="1:1" ht="16">
      <c r="A110" s="464"/>
    </row>
    <row r="111" spans="1:1" ht="16">
      <c r="A111" s="464"/>
    </row>
    <row r="112" spans="1:1" ht="16">
      <c r="A112" s="464"/>
    </row>
    <row r="113" spans="1:1" ht="16">
      <c r="A113" s="464"/>
    </row>
    <row r="114" spans="1:1" ht="16">
      <c r="A114" s="464"/>
    </row>
    <row r="115" spans="1:1" ht="16">
      <c r="A115" s="464"/>
    </row>
    <row r="116" spans="1:1" ht="16">
      <c r="A116" s="464"/>
    </row>
    <row r="117" spans="1:1" ht="16">
      <c r="A117" s="464"/>
    </row>
    <row r="118" spans="1:1" ht="16">
      <c r="A118" s="464"/>
    </row>
    <row r="119" spans="1:1" ht="16">
      <c r="A119" s="464"/>
    </row>
    <row r="120" spans="1:1" ht="16">
      <c r="A120" s="464"/>
    </row>
    <row r="121" spans="1:1" ht="16">
      <c r="A121" s="464"/>
    </row>
    <row r="122" spans="1:1" ht="16">
      <c r="A122" s="464"/>
    </row>
    <row r="123" spans="1:1" ht="16">
      <c r="A123" s="464"/>
    </row>
    <row r="124" spans="1:1" ht="16">
      <c r="A124" s="464"/>
    </row>
    <row r="125" spans="1:1" ht="16">
      <c r="A125" s="464"/>
    </row>
    <row r="126" spans="1:1" ht="16">
      <c r="A126" s="464"/>
    </row>
    <row r="127" spans="1:1" ht="16">
      <c r="A127" s="464"/>
    </row>
    <row r="128" spans="1:1" ht="16">
      <c r="A128" s="464"/>
    </row>
    <row r="129" spans="1:1" ht="16">
      <c r="A129" s="464"/>
    </row>
    <row r="130" spans="1:1" ht="16">
      <c r="A130" s="464"/>
    </row>
    <row r="131" spans="1:1" ht="16">
      <c r="A131" s="464"/>
    </row>
    <row r="132" spans="1:1" ht="16">
      <c r="A132" s="464"/>
    </row>
    <row r="133" spans="1:1" ht="16">
      <c r="A133" s="464"/>
    </row>
    <row r="134" spans="1:1" ht="16">
      <c r="A134" s="464"/>
    </row>
    <row r="135" spans="1:1" ht="16">
      <c r="A135" s="464"/>
    </row>
    <row r="136" spans="1:1" ht="16">
      <c r="A136" s="464"/>
    </row>
    <row r="137" spans="1:1" ht="16">
      <c r="A137" s="464"/>
    </row>
    <row r="138" spans="1:1" ht="16">
      <c r="A138" s="464"/>
    </row>
    <row r="139" spans="1:1" ht="16">
      <c r="A139" s="464"/>
    </row>
    <row r="140" spans="1:1" ht="16">
      <c r="A140" s="464"/>
    </row>
    <row r="141" spans="1:1" ht="16">
      <c r="A141" s="464"/>
    </row>
    <row r="142" spans="1:1" ht="16">
      <c r="A142" s="464"/>
    </row>
    <row r="143" spans="1:1" ht="16">
      <c r="A143" s="464"/>
    </row>
    <row r="144" spans="1:1" ht="16">
      <c r="A144" s="464"/>
    </row>
    <row r="145" spans="1:1" ht="16">
      <c r="A145" s="464"/>
    </row>
    <row r="146" spans="1:1" ht="16">
      <c r="A146" s="464"/>
    </row>
    <row r="147" spans="1:1" ht="16">
      <c r="A147" s="464"/>
    </row>
    <row r="148" spans="1:1" ht="16">
      <c r="A148" s="464"/>
    </row>
    <row r="149" spans="1:1" ht="16">
      <c r="A149" s="464"/>
    </row>
    <row r="150" spans="1:1" ht="16">
      <c r="A150" s="464"/>
    </row>
    <row r="151" spans="1:1" ht="16">
      <c r="A151" s="464"/>
    </row>
    <row r="152" spans="1:1" ht="16">
      <c r="A152" s="464"/>
    </row>
    <row r="153" spans="1:1" ht="16">
      <c r="A153" s="464"/>
    </row>
    <row r="154" spans="1:1" ht="16">
      <c r="A154" s="464"/>
    </row>
    <row r="155" spans="1:1" ht="16">
      <c r="A155" s="464"/>
    </row>
    <row r="156" spans="1:1" ht="16">
      <c r="A156" s="464"/>
    </row>
    <row r="157" spans="1:1" ht="16">
      <c r="A157" s="464"/>
    </row>
    <row r="158" spans="1:1" ht="16">
      <c r="A158" s="464"/>
    </row>
    <row r="159" spans="1:1" ht="16">
      <c r="A159" s="464"/>
    </row>
    <row r="160" spans="1:1" ht="16">
      <c r="A160" s="464"/>
    </row>
    <row r="161" spans="1:1" ht="16">
      <c r="A161" s="464"/>
    </row>
    <row r="162" spans="1:1" ht="16">
      <c r="A162" s="464"/>
    </row>
    <row r="163" spans="1:1" ht="16">
      <c r="A163" s="464"/>
    </row>
    <row r="164" spans="1:1" ht="16">
      <c r="A164" s="464"/>
    </row>
    <row r="165" spans="1:1" ht="16">
      <c r="A165" s="464"/>
    </row>
    <row r="166" spans="1:1" ht="16">
      <c r="A166" s="464"/>
    </row>
    <row r="167" spans="1:1" ht="16">
      <c r="A167" s="464"/>
    </row>
    <row r="168" spans="1:1" ht="16">
      <c r="A168" s="464"/>
    </row>
    <row r="169" spans="1:1" ht="16">
      <c r="A169" s="464"/>
    </row>
    <row r="170" spans="1:1" ht="16">
      <c r="A170" s="464"/>
    </row>
    <row r="171" spans="1:1" ht="16">
      <c r="A171" s="464"/>
    </row>
    <row r="172" spans="1:1" ht="16">
      <c r="A172" s="464"/>
    </row>
    <row r="173" spans="1:1" ht="16">
      <c r="A173" s="464"/>
    </row>
    <row r="174" spans="1:1" ht="16">
      <c r="A174" s="464"/>
    </row>
    <row r="175" spans="1:1" ht="16">
      <c r="A175" s="464"/>
    </row>
    <row r="176" spans="1:1" ht="16">
      <c r="A176" s="464"/>
    </row>
    <row r="177" spans="1:1" ht="16">
      <c r="A177" s="464"/>
    </row>
    <row r="178" spans="1:1" ht="16">
      <c r="A178" s="464"/>
    </row>
    <row r="179" spans="1:1" ht="16">
      <c r="A179" s="464"/>
    </row>
    <row r="180" spans="1:1" ht="16">
      <c r="A180" s="464"/>
    </row>
    <row r="181" spans="1:1" ht="16">
      <c r="A181" s="464"/>
    </row>
    <row r="182" spans="1:1" ht="16">
      <c r="A182" s="464"/>
    </row>
    <row r="183" spans="1:1" ht="16">
      <c r="A183" s="464"/>
    </row>
    <row r="184" spans="1:1" ht="16">
      <c r="A184" s="464"/>
    </row>
    <row r="185" spans="1:1" ht="16">
      <c r="A185" s="464"/>
    </row>
    <row r="186" spans="1:1" ht="16">
      <c r="A186" s="464"/>
    </row>
    <row r="187" spans="1:1" ht="16">
      <c r="A187" s="464"/>
    </row>
    <row r="188" spans="1:1" ht="16">
      <c r="A188" s="464"/>
    </row>
    <row r="189" spans="1:1" ht="16">
      <c r="A189" s="464"/>
    </row>
    <row r="190" spans="1:1" ht="16">
      <c r="A190" s="464"/>
    </row>
    <row r="191" spans="1:1" ht="16">
      <c r="A191" s="464"/>
    </row>
    <row r="192" spans="1:1" ht="16">
      <c r="A192" s="464"/>
    </row>
    <row r="193" spans="1:1" ht="16">
      <c r="A193" s="464"/>
    </row>
    <row r="194" spans="1:1" ht="16">
      <c r="A194" s="464"/>
    </row>
    <row r="195" spans="1:1" ht="16">
      <c r="A195" s="464"/>
    </row>
    <row r="196" spans="1:1" ht="16">
      <c r="A196" s="464"/>
    </row>
    <row r="197" spans="1:1" ht="16">
      <c r="A197" s="464"/>
    </row>
    <row r="198" spans="1:1" ht="16">
      <c r="A198" s="464"/>
    </row>
    <row r="199" spans="1:1" ht="16">
      <c r="A199" s="464"/>
    </row>
    <row r="200" spans="1:1" ht="16">
      <c r="A200" s="464"/>
    </row>
    <row r="201" spans="1:1" ht="16">
      <c r="A201" s="464"/>
    </row>
    <row r="202" spans="1:1" ht="16">
      <c r="A202" s="464"/>
    </row>
    <row r="203" spans="1:1" ht="16">
      <c r="A203" s="464"/>
    </row>
    <row r="204" spans="1:1" ht="16">
      <c r="A204" s="464"/>
    </row>
    <row r="205" spans="1:1" ht="16">
      <c r="A205" s="464"/>
    </row>
    <row r="206" spans="1:1" ht="16">
      <c r="A206" s="464"/>
    </row>
    <row r="207" spans="1:1" ht="16">
      <c r="A207" s="464"/>
    </row>
    <row r="208" spans="1:1" ht="16">
      <c r="A208" s="464"/>
    </row>
    <row r="209" spans="1:1" ht="16">
      <c r="A209" s="464"/>
    </row>
    <row r="210" spans="1:1" ht="16">
      <c r="A210" s="464"/>
    </row>
    <row r="211" spans="1:1" ht="16">
      <c r="A211" s="464"/>
    </row>
    <row r="212" spans="1:1" ht="16">
      <c r="A212" s="464"/>
    </row>
    <row r="213" spans="1:1" ht="16">
      <c r="A213" s="464"/>
    </row>
    <row r="214" spans="1:1" ht="16">
      <c r="A214" s="464"/>
    </row>
    <row r="215" spans="1:1" ht="16">
      <c r="A215" s="464"/>
    </row>
    <row r="216" spans="1:1" ht="16">
      <c r="A216" s="464"/>
    </row>
    <row r="217" spans="1:1" ht="16">
      <c r="A217" s="464"/>
    </row>
    <row r="218" spans="1:1" ht="16">
      <c r="A218" s="464"/>
    </row>
    <row r="219" spans="1:1" ht="16">
      <c r="A219" s="464"/>
    </row>
    <row r="220" spans="1:1" ht="16">
      <c r="A220" s="464"/>
    </row>
    <row r="221" spans="1:1" ht="16">
      <c r="A221" s="464"/>
    </row>
    <row r="222" spans="1:1" ht="16">
      <c r="A222" s="464"/>
    </row>
    <row r="223" spans="1:1" ht="16">
      <c r="A223" s="464"/>
    </row>
    <row r="224" spans="1:1" ht="16">
      <c r="A224" s="464"/>
    </row>
    <row r="225" spans="1:1" ht="16">
      <c r="A225" s="464"/>
    </row>
    <row r="226" spans="1:1" ht="16">
      <c r="A226" s="464"/>
    </row>
    <row r="227" spans="1:1" ht="16">
      <c r="A227" s="464"/>
    </row>
    <row r="228" spans="1:1" ht="16">
      <c r="A228" s="464"/>
    </row>
    <row r="229" spans="1:1" ht="16">
      <c r="A229" s="464"/>
    </row>
    <row r="230" spans="1:1" ht="16">
      <c r="A230" s="464"/>
    </row>
    <row r="231" spans="1:1" ht="16">
      <c r="A231" s="464"/>
    </row>
    <row r="232" spans="1:1" ht="16">
      <c r="A232" s="464"/>
    </row>
    <row r="233" spans="1:1" ht="16">
      <c r="A233" s="464"/>
    </row>
    <row r="234" spans="1:1" ht="16">
      <c r="A234" s="464"/>
    </row>
    <row r="235" spans="1:1" ht="16">
      <c r="A235" s="464"/>
    </row>
    <row r="236" spans="1:1" ht="16">
      <c r="A236" s="464"/>
    </row>
    <row r="237" spans="1:1" ht="16">
      <c r="A237" s="464"/>
    </row>
    <row r="238" spans="1:1" ht="16">
      <c r="A238" s="464"/>
    </row>
    <row r="239" spans="1:1" ht="16">
      <c r="A239" s="464"/>
    </row>
    <row r="240" spans="1:1" ht="16">
      <c r="A240" s="464"/>
    </row>
    <row r="241" spans="1:1" ht="16">
      <c r="A241" s="464"/>
    </row>
    <row r="242" spans="1:1" ht="16">
      <c r="A242" s="464"/>
    </row>
    <row r="243" spans="1:1" ht="16">
      <c r="A243" s="464"/>
    </row>
    <row r="244" spans="1:1" ht="16">
      <c r="A244" s="464"/>
    </row>
    <row r="245" spans="1:1" ht="16">
      <c r="A245" s="464"/>
    </row>
    <row r="246" spans="1:1" ht="16">
      <c r="A246" s="464"/>
    </row>
    <row r="247" spans="1:1" ht="16">
      <c r="A247" s="464"/>
    </row>
    <row r="248" spans="1:1" ht="16">
      <c r="A248" s="464"/>
    </row>
    <row r="249" spans="1:1" ht="16">
      <c r="A249" s="464"/>
    </row>
    <row r="250" spans="1:1" ht="16">
      <c r="A250" s="464"/>
    </row>
    <row r="251" spans="1:1" ht="16">
      <c r="A251" s="464"/>
    </row>
    <row r="252" spans="1:1" ht="16">
      <c r="A252" s="464"/>
    </row>
    <row r="253" spans="1:1" ht="16">
      <c r="A253" s="464"/>
    </row>
    <row r="254" spans="1:1" ht="16">
      <c r="A254" s="464"/>
    </row>
    <row r="255" spans="1:1" ht="16">
      <c r="A255" s="464"/>
    </row>
    <row r="256" spans="1:1" ht="16">
      <c r="A256" s="464"/>
    </row>
    <row r="257" spans="1:1" ht="16">
      <c r="A257" s="464"/>
    </row>
    <row r="258" spans="1:1" ht="16">
      <c r="A258" s="464"/>
    </row>
    <row r="259" spans="1:1" ht="16">
      <c r="A259" s="464"/>
    </row>
    <row r="260" spans="1:1" ht="16">
      <c r="A260" s="464"/>
    </row>
    <row r="261" spans="1:1" ht="16">
      <c r="A261" s="464"/>
    </row>
    <row r="262" spans="1:1" ht="16">
      <c r="A262" s="464"/>
    </row>
    <row r="263" spans="1:1" ht="16">
      <c r="A263" s="464"/>
    </row>
    <row r="264" spans="1:1" ht="16">
      <c r="A264" s="464"/>
    </row>
    <row r="265" spans="1:1" ht="16">
      <c r="A265" s="464"/>
    </row>
    <row r="266" spans="1:1" ht="16">
      <c r="A266" s="464"/>
    </row>
    <row r="267" spans="1:1" ht="16">
      <c r="A267" s="464"/>
    </row>
    <row r="268" spans="1:1" ht="16">
      <c r="A268" s="464"/>
    </row>
    <row r="269" spans="1:1" ht="16">
      <c r="A269" s="464"/>
    </row>
    <row r="270" spans="1:1" ht="16">
      <c r="A270" s="464"/>
    </row>
    <row r="271" spans="1:1" ht="16">
      <c r="A271" s="464"/>
    </row>
    <row r="272" spans="1:1" ht="16">
      <c r="A272" s="464"/>
    </row>
    <row r="273" spans="1:1" ht="16">
      <c r="A273" s="464"/>
    </row>
    <row r="274" spans="1:1" ht="16">
      <c r="A274" s="464"/>
    </row>
    <row r="275" spans="1:1" ht="16">
      <c r="A275" s="464"/>
    </row>
    <row r="276" spans="1:1" ht="16">
      <c r="A276" s="464"/>
    </row>
    <row r="277" spans="1:1" ht="16">
      <c r="A277" s="464"/>
    </row>
    <row r="278" spans="1:1" ht="16">
      <c r="A278" s="464"/>
    </row>
    <row r="279" spans="1:1" ht="16">
      <c r="A279" s="464"/>
    </row>
    <row r="280" spans="1:1" ht="16">
      <c r="A280" s="464"/>
    </row>
    <row r="281" spans="1:1" ht="16">
      <c r="A281" s="464"/>
    </row>
    <row r="282" spans="1:1" ht="16">
      <c r="A282" s="464"/>
    </row>
    <row r="283" spans="1:1" ht="16">
      <c r="A283" s="464"/>
    </row>
    <row r="284" spans="1:1" ht="16">
      <c r="A284" s="464"/>
    </row>
    <row r="285" spans="1:1" ht="16">
      <c r="A285" s="464"/>
    </row>
    <row r="286" spans="1:1" ht="16">
      <c r="A286" s="464"/>
    </row>
    <row r="287" spans="1:1" ht="16">
      <c r="A287" s="464"/>
    </row>
    <row r="288" spans="1:1" ht="16">
      <c r="A288" s="464"/>
    </row>
    <row r="289" spans="1:1" ht="16">
      <c r="A289" s="464"/>
    </row>
    <row r="290" spans="1:1" ht="16">
      <c r="A290" s="464"/>
    </row>
    <row r="291" spans="1:1" ht="16">
      <c r="A291" s="464"/>
    </row>
    <row r="292" spans="1:1" ht="16">
      <c r="A292" s="464"/>
    </row>
    <row r="293" spans="1:1" ht="16">
      <c r="A293" s="464"/>
    </row>
    <row r="294" spans="1:1" ht="16">
      <c r="A294" s="464"/>
    </row>
    <row r="295" spans="1:1" ht="16">
      <c r="A295" s="464"/>
    </row>
    <row r="296" spans="1:1" ht="16">
      <c r="A296" s="464"/>
    </row>
    <row r="297" spans="1:1" ht="16">
      <c r="A297" s="464"/>
    </row>
    <row r="298" spans="1:1" ht="16">
      <c r="A298" s="464"/>
    </row>
    <row r="299" spans="1:1" ht="16">
      <c r="A299" s="464"/>
    </row>
    <row r="300" spans="1:1" ht="16">
      <c r="A300" s="464"/>
    </row>
    <row r="301" spans="1:1" ht="16">
      <c r="A301" s="464"/>
    </row>
    <row r="302" spans="1:1" ht="16">
      <c r="A302" s="464"/>
    </row>
    <row r="303" spans="1:1" ht="16">
      <c r="A303" s="464"/>
    </row>
    <row r="304" spans="1:1" ht="16">
      <c r="A304" s="464"/>
    </row>
    <row r="305" spans="1:1" ht="16">
      <c r="A305" s="464"/>
    </row>
    <row r="306" spans="1:1" ht="16">
      <c r="A306" s="464"/>
    </row>
    <row r="307" spans="1:1" ht="16">
      <c r="A307" s="464"/>
    </row>
    <row r="308" spans="1:1" ht="16">
      <c r="A308" s="464"/>
    </row>
    <row r="309" spans="1:1" ht="16">
      <c r="A309" s="464"/>
    </row>
    <row r="310" spans="1:1" ht="16">
      <c r="A310" s="464"/>
    </row>
    <row r="311" spans="1:1" ht="16">
      <c r="A311" s="464"/>
    </row>
    <row r="312" spans="1:1" ht="16">
      <c r="A312" s="464"/>
    </row>
    <row r="313" spans="1:1" ht="16">
      <c r="A313" s="464"/>
    </row>
    <row r="314" spans="1:1" ht="16">
      <c r="A314" s="464"/>
    </row>
    <row r="315" spans="1:1" ht="16">
      <c r="A315" s="464"/>
    </row>
    <row r="316" spans="1:1" ht="16">
      <c r="A316" s="464"/>
    </row>
    <row r="317" spans="1:1" ht="16">
      <c r="A317" s="464"/>
    </row>
    <row r="318" spans="1:1" ht="16">
      <c r="A318" s="464"/>
    </row>
    <row r="319" spans="1:1" ht="16">
      <c r="A319" s="464"/>
    </row>
    <row r="320" spans="1:1" ht="16">
      <c r="A320" s="464"/>
    </row>
    <row r="321" spans="1:1" ht="16">
      <c r="A321" s="464"/>
    </row>
    <row r="322" spans="1:1" ht="16">
      <c r="A322" s="464"/>
    </row>
    <row r="323" spans="1:1" ht="16">
      <c r="A323" s="464"/>
    </row>
    <row r="324" spans="1:1" ht="16">
      <c r="A324" s="464"/>
    </row>
    <row r="325" spans="1:1" ht="16">
      <c r="A325" s="464"/>
    </row>
    <row r="326" spans="1:1" ht="16">
      <c r="A326" s="464"/>
    </row>
    <row r="327" spans="1:1" ht="16">
      <c r="A327" s="464"/>
    </row>
    <row r="328" spans="1:1" ht="16">
      <c r="A328" s="464"/>
    </row>
    <row r="329" spans="1:1" ht="16">
      <c r="A329" s="464"/>
    </row>
    <row r="330" spans="1:1" ht="16">
      <c r="A330" s="464"/>
    </row>
    <row r="331" spans="1:1" ht="16">
      <c r="A331" s="464"/>
    </row>
    <row r="332" spans="1:1" ht="16">
      <c r="A332" s="464"/>
    </row>
    <row r="333" spans="1:1" ht="16">
      <c r="A333" s="464"/>
    </row>
    <row r="334" spans="1:1" ht="16">
      <c r="A334" s="464"/>
    </row>
    <row r="335" spans="1:1" ht="16">
      <c r="A335" s="464"/>
    </row>
    <row r="336" spans="1:1" ht="16">
      <c r="A336" s="464"/>
    </row>
    <row r="337" spans="1:1" ht="16">
      <c r="A337" s="464"/>
    </row>
    <row r="338" spans="1:1" ht="16">
      <c r="A338" s="464"/>
    </row>
    <row r="339" spans="1:1" ht="16">
      <c r="A339" s="464"/>
    </row>
    <row r="340" spans="1:1" ht="16">
      <c r="A340" s="464"/>
    </row>
    <row r="341" spans="1:1" ht="16">
      <c r="A341" s="464"/>
    </row>
    <row r="342" spans="1:1" ht="16">
      <c r="A342" s="464"/>
    </row>
    <row r="343" spans="1:1" ht="16">
      <c r="A343" s="464"/>
    </row>
    <row r="344" spans="1:1" ht="16">
      <c r="A344" s="464"/>
    </row>
    <row r="345" spans="1:1" ht="16">
      <c r="A345" s="464"/>
    </row>
    <row r="346" spans="1:1" ht="16">
      <c r="A346" s="464"/>
    </row>
    <row r="347" spans="1:1" ht="16">
      <c r="A347" s="464"/>
    </row>
    <row r="348" spans="1:1" ht="16">
      <c r="A348" s="464"/>
    </row>
    <row r="349" spans="1:1" ht="16">
      <c r="A349" s="464"/>
    </row>
    <row r="350" spans="1:1" ht="16">
      <c r="A350" s="464"/>
    </row>
    <row r="351" spans="1:1" ht="16">
      <c r="A351" s="464"/>
    </row>
    <row r="352" spans="1:1" ht="16">
      <c r="A352" s="464"/>
    </row>
    <row r="353" spans="1:1" ht="16">
      <c r="A353" s="464"/>
    </row>
    <row r="354" spans="1:1" ht="16">
      <c r="A354" s="464"/>
    </row>
    <row r="355" spans="1:1" ht="16">
      <c r="A355" s="464"/>
    </row>
    <row r="356" spans="1:1" ht="16">
      <c r="A356" s="464"/>
    </row>
    <row r="357" spans="1:1" ht="16">
      <c r="A357" s="464"/>
    </row>
    <row r="358" spans="1:1" ht="16">
      <c r="A358" s="464"/>
    </row>
    <row r="359" spans="1:1" ht="16">
      <c r="A359" s="464"/>
    </row>
    <row r="360" spans="1:1" ht="16">
      <c r="A360" s="464"/>
    </row>
    <row r="361" spans="1:1" ht="16">
      <c r="A361" s="464"/>
    </row>
    <row r="362" spans="1:1" ht="16">
      <c r="A362" s="464"/>
    </row>
    <row r="363" spans="1:1" ht="16">
      <c r="A363" s="464"/>
    </row>
    <row r="364" spans="1:1" ht="16">
      <c r="A364" s="464"/>
    </row>
    <row r="365" spans="1:1" ht="16">
      <c r="A365" s="464"/>
    </row>
    <row r="366" spans="1:1" ht="16">
      <c r="A366" s="464"/>
    </row>
    <row r="367" spans="1:1" ht="16">
      <c r="A367" s="464"/>
    </row>
    <row r="368" spans="1:1" ht="16">
      <c r="A368" s="464"/>
    </row>
    <row r="369" spans="1:1" ht="16">
      <c r="A369" s="464"/>
    </row>
    <row r="370" spans="1:1" ht="16">
      <c r="A370" s="464"/>
    </row>
    <row r="371" spans="1:1" ht="16">
      <c r="A371" s="464"/>
    </row>
    <row r="372" spans="1:1" ht="16">
      <c r="A372" s="464"/>
    </row>
    <row r="373" spans="1:1" ht="16">
      <c r="A373" s="464"/>
    </row>
    <row r="374" spans="1:1" ht="16">
      <c r="A374" s="464"/>
    </row>
    <row r="375" spans="1:1" ht="16">
      <c r="A375" s="464"/>
    </row>
    <row r="376" spans="1:1" ht="16">
      <c r="A376" s="464"/>
    </row>
    <row r="377" spans="1:1" ht="16">
      <c r="A377" s="464"/>
    </row>
    <row r="378" spans="1:1" ht="16">
      <c r="A378" s="464"/>
    </row>
    <row r="379" spans="1:1" ht="16">
      <c r="A379" s="464"/>
    </row>
    <row r="380" spans="1:1" ht="16">
      <c r="A380" s="464"/>
    </row>
    <row r="381" spans="1:1" ht="16">
      <c r="A381" s="464"/>
    </row>
    <row r="382" spans="1:1" ht="16">
      <c r="A382" s="464"/>
    </row>
    <row r="383" spans="1:1" ht="16">
      <c r="A383" s="464"/>
    </row>
    <row r="384" spans="1:1" ht="16">
      <c r="A384" s="464"/>
    </row>
    <row r="385" spans="1:1" ht="16">
      <c r="A385" s="464"/>
    </row>
    <row r="386" spans="1:1" ht="16">
      <c r="A386" s="464"/>
    </row>
    <row r="387" spans="1:1" ht="16">
      <c r="A387" s="464"/>
    </row>
    <row r="388" spans="1:1" ht="16">
      <c r="A388" s="464"/>
    </row>
    <row r="389" spans="1:1" ht="16">
      <c r="A389" s="464"/>
    </row>
    <row r="390" spans="1:1" ht="16">
      <c r="A390" s="464"/>
    </row>
    <row r="391" spans="1:1" ht="16">
      <c r="A391" s="464"/>
    </row>
    <row r="392" spans="1:1" ht="16">
      <c r="A392" s="464"/>
    </row>
    <row r="393" spans="1:1" ht="16">
      <c r="A393" s="464"/>
    </row>
    <row r="394" spans="1:1" ht="16">
      <c r="A394" s="464"/>
    </row>
    <row r="395" spans="1:1" ht="16">
      <c r="A395" s="464"/>
    </row>
    <row r="396" spans="1:1" ht="16">
      <c r="A396" s="464"/>
    </row>
    <row r="397" spans="1:1" ht="16">
      <c r="A397" s="464"/>
    </row>
    <row r="398" spans="1:1" ht="16">
      <c r="A398" s="464"/>
    </row>
    <row r="399" spans="1:1" ht="16">
      <c r="A399" s="464"/>
    </row>
    <row r="400" spans="1:1" ht="16">
      <c r="A400" s="464"/>
    </row>
    <row r="401" spans="1:1" ht="16">
      <c r="A401" s="464"/>
    </row>
    <row r="402" spans="1:1" ht="16">
      <c r="A402" s="464"/>
    </row>
    <row r="403" spans="1:1" ht="16">
      <c r="A403" s="464"/>
    </row>
    <row r="404" spans="1:1" ht="16">
      <c r="A404" s="464"/>
    </row>
    <row r="405" spans="1:1" ht="16">
      <c r="A405" s="464"/>
    </row>
    <row r="406" spans="1:1" ht="16">
      <c r="A406" s="464"/>
    </row>
    <row r="407" spans="1:1" ht="16">
      <c r="A407" s="464"/>
    </row>
    <row r="408" spans="1:1" ht="16">
      <c r="A408" s="464"/>
    </row>
    <row r="409" spans="1:1" ht="16">
      <c r="A409" s="464"/>
    </row>
    <row r="410" spans="1:1" ht="16">
      <c r="A410" s="464"/>
    </row>
    <row r="411" spans="1:1" ht="16">
      <c r="A411" s="464"/>
    </row>
    <row r="412" spans="1:1" ht="16">
      <c r="A412" s="464"/>
    </row>
    <row r="413" spans="1:1" ht="16">
      <c r="A413" s="464"/>
    </row>
    <row r="414" spans="1:1" ht="16">
      <c r="A414" s="464"/>
    </row>
    <row r="415" spans="1:1" ht="16">
      <c r="A415" s="464"/>
    </row>
    <row r="416" spans="1:1" ht="16">
      <c r="A416" s="464"/>
    </row>
    <row r="417" spans="1:1" ht="16">
      <c r="A417" s="464"/>
    </row>
    <row r="418" spans="1:1" ht="16">
      <c r="A418" s="464"/>
    </row>
    <row r="419" spans="1:1" ht="16">
      <c r="A419" s="464"/>
    </row>
    <row r="420" spans="1:1" ht="16">
      <c r="A420" s="464"/>
    </row>
    <row r="421" spans="1:1" ht="16">
      <c r="A421" s="464"/>
    </row>
    <row r="422" spans="1:1" ht="16">
      <c r="A422" s="464"/>
    </row>
    <row r="423" spans="1:1" ht="16">
      <c r="A423" s="464"/>
    </row>
    <row r="424" spans="1:1" ht="16">
      <c r="A424" s="464"/>
    </row>
    <row r="425" spans="1:1" ht="16">
      <c r="A425" s="464"/>
    </row>
    <row r="426" spans="1:1" ht="16">
      <c r="A426" s="464"/>
    </row>
    <row r="427" spans="1:1" ht="16">
      <c r="A427" s="464"/>
    </row>
    <row r="428" spans="1:1" ht="16">
      <c r="A428" s="464"/>
    </row>
    <row r="429" spans="1:1" ht="16">
      <c r="A429" s="464"/>
    </row>
    <row r="430" spans="1:1" ht="16">
      <c r="A430" s="464"/>
    </row>
    <row r="431" spans="1:1" ht="16">
      <c r="A431" s="464"/>
    </row>
    <row r="432" spans="1:1" ht="16">
      <c r="A432" s="464"/>
    </row>
    <row r="433" spans="1:1" ht="16">
      <c r="A433" s="464"/>
    </row>
    <row r="434" spans="1:1" ht="16">
      <c r="A434" s="464"/>
    </row>
    <row r="435" spans="1:1" ht="16">
      <c r="A435" s="464"/>
    </row>
    <row r="436" spans="1:1" ht="16">
      <c r="A436" s="464"/>
    </row>
    <row r="437" spans="1:1" ht="16">
      <c r="A437" s="464"/>
    </row>
    <row r="438" spans="1:1" ht="16">
      <c r="A438" s="464"/>
    </row>
    <row r="439" spans="1:1" ht="16">
      <c r="A439" s="464"/>
    </row>
    <row r="440" spans="1:1" ht="16">
      <c r="A440" s="464"/>
    </row>
    <row r="441" spans="1:1" ht="16">
      <c r="A441" s="464"/>
    </row>
    <row r="442" spans="1:1" ht="16">
      <c r="A442" s="464"/>
    </row>
    <row r="443" spans="1:1" ht="16">
      <c r="A443" s="464"/>
    </row>
    <row r="444" spans="1:1" ht="16">
      <c r="A444" s="464"/>
    </row>
    <row r="445" spans="1:1" ht="16">
      <c r="A445" s="464"/>
    </row>
    <row r="446" spans="1:1" ht="16">
      <c r="A446" s="464"/>
    </row>
    <row r="447" spans="1:1" ht="16">
      <c r="A447" s="464"/>
    </row>
    <row r="448" spans="1:1" ht="16">
      <c r="A448" s="464"/>
    </row>
    <row r="449" spans="1:1" ht="16">
      <c r="A449" s="464"/>
    </row>
    <row r="450" spans="1:1" ht="16">
      <c r="A450" s="464"/>
    </row>
    <row r="451" spans="1:1" ht="16">
      <c r="A451" s="464"/>
    </row>
    <row r="452" spans="1:1" ht="16">
      <c r="A452" s="464"/>
    </row>
    <row r="453" spans="1:1" ht="16">
      <c r="A453" s="464"/>
    </row>
    <row r="454" spans="1:1" ht="16">
      <c r="A454" s="464"/>
    </row>
    <row r="455" spans="1:1" ht="16">
      <c r="A455" s="464"/>
    </row>
    <row r="456" spans="1:1" ht="16">
      <c r="A456" s="464"/>
    </row>
    <row r="457" spans="1:1" ht="16">
      <c r="A457" s="464"/>
    </row>
    <row r="458" spans="1:1" ht="16">
      <c r="A458" s="464"/>
    </row>
    <row r="459" spans="1:1" ht="16">
      <c r="A459" s="464"/>
    </row>
    <row r="460" spans="1:1" ht="16">
      <c r="A460" s="464"/>
    </row>
    <row r="461" spans="1:1" ht="16">
      <c r="A461" s="464"/>
    </row>
    <row r="462" spans="1:1" ht="16">
      <c r="A462" s="464"/>
    </row>
    <row r="463" spans="1:1" ht="16">
      <c r="A463" s="464"/>
    </row>
    <row r="464" spans="1:1" ht="16">
      <c r="A464" s="464"/>
    </row>
    <row r="465" spans="1:1" ht="16">
      <c r="A465" s="464"/>
    </row>
    <row r="466" spans="1:1" ht="16">
      <c r="A466" s="464"/>
    </row>
    <row r="467" spans="1:1" ht="16">
      <c r="A467" s="464"/>
    </row>
    <row r="468" spans="1:1" ht="16">
      <c r="A468" s="464"/>
    </row>
    <row r="469" spans="1:1" ht="16">
      <c r="A469" s="464"/>
    </row>
    <row r="470" spans="1:1" ht="16">
      <c r="A470" s="464"/>
    </row>
    <row r="471" spans="1:1" ht="16">
      <c r="A471" s="464"/>
    </row>
    <row r="472" spans="1:1" ht="16">
      <c r="A472" s="464"/>
    </row>
    <row r="473" spans="1:1" ht="16">
      <c r="A473" s="464"/>
    </row>
    <row r="474" spans="1:1" ht="16">
      <c r="A474" s="464"/>
    </row>
    <row r="475" spans="1:1" ht="16">
      <c r="A475" s="464"/>
    </row>
    <row r="476" spans="1:1" ht="16">
      <c r="A476" s="464"/>
    </row>
    <row r="477" spans="1:1" ht="16">
      <c r="A477" s="464"/>
    </row>
    <row r="478" spans="1:1" ht="16">
      <c r="A478" s="464"/>
    </row>
    <row r="479" spans="1:1" ht="16">
      <c r="A479" s="464"/>
    </row>
    <row r="480" spans="1:1" ht="16">
      <c r="A480" s="464"/>
    </row>
    <row r="481" spans="1:1" ht="16">
      <c r="A481" s="464"/>
    </row>
    <row r="482" spans="1:1" ht="16">
      <c r="A482" s="464"/>
    </row>
    <row r="483" spans="1:1" ht="16">
      <c r="A483" s="464"/>
    </row>
    <row r="484" spans="1:1" ht="16">
      <c r="A484" s="464"/>
    </row>
    <row r="485" spans="1:1" ht="16">
      <c r="A485" s="464"/>
    </row>
    <row r="486" spans="1:1" ht="16">
      <c r="A486" s="464"/>
    </row>
    <row r="487" spans="1:1" ht="16">
      <c r="A487" s="464"/>
    </row>
    <row r="488" spans="1:1" ht="16">
      <c r="A488" s="464"/>
    </row>
    <row r="489" spans="1:1" ht="16">
      <c r="A489" s="464"/>
    </row>
    <row r="490" spans="1:1" ht="16">
      <c r="A490" s="464"/>
    </row>
    <row r="491" spans="1:1" ht="16">
      <c r="A491" s="464"/>
    </row>
    <row r="492" spans="1:1" ht="16">
      <c r="A492" s="464"/>
    </row>
    <row r="493" spans="1:1" ht="16">
      <c r="A493" s="464"/>
    </row>
    <row r="494" spans="1:1" ht="16">
      <c r="A494" s="464"/>
    </row>
    <row r="495" spans="1:1" ht="16">
      <c r="A495" s="464"/>
    </row>
    <row r="496" spans="1:1" ht="16">
      <c r="A496" s="464"/>
    </row>
    <row r="497" spans="1:1" ht="16">
      <c r="A497" s="464"/>
    </row>
    <row r="498" spans="1:1" ht="16">
      <c r="A498" s="464"/>
    </row>
    <row r="499" spans="1:1" ht="16">
      <c r="A499" s="464"/>
    </row>
    <row r="500" spans="1:1" ht="16">
      <c r="A500" s="464"/>
    </row>
    <row r="501" spans="1:1" ht="16">
      <c r="A501" s="464"/>
    </row>
    <row r="502" spans="1:1" ht="16">
      <c r="A502" s="464"/>
    </row>
    <row r="503" spans="1:1" ht="16">
      <c r="A503" s="464"/>
    </row>
    <row r="504" spans="1:1" ht="16">
      <c r="A504" s="464"/>
    </row>
    <row r="505" spans="1:1" ht="16">
      <c r="A505" s="464"/>
    </row>
    <row r="506" spans="1:1" ht="16">
      <c r="A506" s="464"/>
    </row>
    <row r="507" spans="1:1" ht="16">
      <c r="A507" s="464"/>
    </row>
    <row r="508" spans="1:1" ht="16">
      <c r="A508" s="464"/>
    </row>
    <row r="509" spans="1:1" ht="16">
      <c r="A509" s="464"/>
    </row>
    <row r="510" spans="1:1" ht="16">
      <c r="A510" s="464"/>
    </row>
    <row r="511" spans="1:1" ht="16">
      <c r="A511" s="464"/>
    </row>
    <row r="512" spans="1:1" ht="16">
      <c r="A512" s="464"/>
    </row>
    <row r="513" spans="1:1" ht="16">
      <c r="A513" s="464"/>
    </row>
    <row r="514" spans="1:1" ht="16">
      <c r="A514" s="464"/>
    </row>
    <row r="515" spans="1:1" ht="16">
      <c r="A515" s="464"/>
    </row>
    <row r="516" spans="1:1" ht="16">
      <c r="A516" s="464"/>
    </row>
    <row r="517" spans="1:1" ht="16">
      <c r="A517" s="464"/>
    </row>
    <row r="518" spans="1:1" ht="16">
      <c r="A518" s="464"/>
    </row>
    <row r="519" spans="1:1" ht="16">
      <c r="A519" s="464"/>
    </row>
    <row r="520" spans="1:1" ht="16">
      <c r="A520" s="464"/>
    </row>
    <row r="521" spans="1:1" ht="16">
      <c r="A521" s="464"/>
    </row>
    <row r="522" spans="1:1" ht="16">
      <c r="A522" s="464"/>
    </row>
    <row r="523" spans="1:1" ht="16">
      <c r="A523" s="464"/>
    </row>
    <row r="524" spans="1:1" ht="16">
      <c r="A524" s="464"/>
    </row>
    <row r="525" spans="1:1" ht="16">
      <c r="A525" s="464"/>
    </row>
    <row r="526" spans="1:1" ht="16">
      <c r="A526" s="464"/>
    </row>
    <row r="527" spans="1:1" ht="16">
      <c r="A527" s="464"/>
    </row>
    <row r="528" spans="1:1" ht="16">
      <c r="A528" s="464"/>
    </row>
    <row r="529" spans="1:1" ht="16">
      <c r="A529" s="464"/>
    </row>
    <row r="530" spans="1:1" ht="16">
      <c r="A530" s="464"/>
    </row>
    <row r="531" spans="1:1" ht="16">
      <c r="A531" s="464"/>
    </row>
    <row r="532" spans="1:1" ht="16">
      <c r="A532" s="464"/>
    </row>
    <row r="533" spans="1:1" ht="16">
      <c r="A533" s="464"/>
    </row>
    <row r="534" spans="1:1" ht="16">
      <c r="A534" s="464"/>
    </row>
    <row r="535" spans="1:1" ht="16">
      <c r="A535" s="464"/>
    </row>
    <row r="536" spans="1:1" ht="16">
      <c r="A536" s="464"/>
    </row>
    <row r="537" spans="1:1" ht="16">
      <c r="A537" s="464"/>
    </row>
    <row r="538" spans="1:1" ht="16">
      <c r="A538" s="464"/>
    </row>
    <row r="539" spans="1:1" ht="16">
      <c r="A539" s="464"/>
    </row>
    <row r="540" spans="1:1" ht="16">
      <c r="A540" s="464"/>
    </row>
    <row r="541" spans="1:1" ht="16">
      <c r="A541" s="464"/>
    </row>
    <row r="542" spans="1:1" ht="16">
      <c r="A542" s="464"/>
    </row>
    <row r="543" spans="1:1" ht="16">
      <c r="A543" s="464"/>
    </row>
    <row r="544" spans="1:1" ht="16">
      <c r="A544" s="464"/>
    </row>
    <row r="545" spans="1:1" ht="16">
      <c r="A545" s="464"/>
    </row>
    <row r="546" spans="1:1" ht="16">
      <c r="A546" s="464"/>
    </row>
    <row r="547" spans="1:1" ht="16">
      <c r="A547" s="464"/>
    </row>
    <row r="548" spans="1:1" ht="16">
      <c r="A548" s="464"/>
    </row>
    <row r="549" spans="1:1" ht="16">
      <c r="A549" s="464"/>
    </row>
    <row r="550" spans="1:1" ht="16">
      <c r="A550" s="464"/>
    </row>
    <row r="551" spans="1:1" ht="16">
      <c r="A551" s="464"/>
    </row>
    <row r="552" spans="1:1" ht="16">
      <c r="A552" s="464"/>
    </row>
    <row r="553" spans="1:1" ht="16">
      <c r="A553" s="464"/>
    </row>
    <row r="554" spans="1:1" ht="16">
      <c r="A554" s="464"/>
    </row>
    <row r="555" spans="1:1" ht="16">
      <c r="A555" s="464"/>
    </row>
    <row r="556" spans="1:1" ht="16">
      <c r="A556" s="464"/>
    </row>
    <row r="557" spans="1:1" ht="16">
      <c r="A557" s="464"/>
    </row>
    <row r="558" spans="1:1" ht="16">
      <c r="A558" s="464"/>
    </row>
    <row r="559" spans="1:1" ht="16">
      <c r="A559" s="464"/>
    </row>
    <row r="560" spans="1:1" ht="16">
      <c r="A560" s="464"/>
    </row>
    <row r="561" spans="1:1" ht="16">
      <c r="A561" s="464"/>
    </row>
    <row r="562" spans="1:1" ht="16">
      <c r="A562" s="464"/>
    </row>
    <row r="563" spans="1:1" ht="16">
      <c r="A563" s="464"/>
    </row>
    <row r="564" spans="1:1" ht="16">
      <c r="A564" s="464"/>
    </row>
    <row r="565" spans="1:1" ht="16">
      <c r="A565" s="464"/>
    </row>
    <row r="566" spans="1:1" ht="16">
      <c r="A566" s="464"/>
    </row>
    <row r="567" spans="1:1" ht="16">
      <c r="A567" s="464"/>
    </row>
    <row r="568" spans="1:1" ht="16">
      <c r="A568" s="464"/>
    </row>
    <row r="569" spans="1:1" ht="16">
      <c r="A569" s="464"/>
    </row>
    <row r="570" spans="1:1" ht="16">
      <c r="A570" s="464"/>
    </row>
    <row r="571" spans="1:1" ht="16">
      <c r="A571" s="464"/>
    </row>
    <row r="572" spans="1:1" ht="16">
      <c r="A572" s="464"/>
    </row>
    <row r="573" spans="1:1" ht="16">
      <c r="A573" s="464"/>
    </row>
    <row r="574" spans="1:1" ht="16">
      <c r="A574" s="464"/>
    </row>
    <row r="575" spans="1:1" ht="16">
      <c r="A575" s="464"/>
    </row>
    <row r="576" spans="1:1" ht="16">
      <c r="A576" s="464"/>
    </row>
    <row r="577" spans="1:1" ht="16">
      <c r="A577" s="464"/>
    </row>
    <row r="578" spans="1:1" ht="16">
      <c r="A578" s="464"/>
    </row>
    <row r="579" spans="1:1" ht="16">
      <c r="A579" s="464"/>
    </row>
    <row r="580" spans="1:1" ht="16">
      <c r="A580" s="464"/>
    </row>
    <row r="581" spans="1:1" ht="16">
      <c r="A581" s="464"/>
    </row>
    <row r="582" spans="1:1" ht="16">
      <c r="A582" s="464"/>
    </row>
    <row r="583" spans="1:1" ht="16">
      <c r="A583" s="464"/>
    </row>
    <row r="584" spans="1:1" ht="16">
      <c r="A584" s="464"/>
    </row>
    <row r="585" spans="1:1" ht="16">
      <c r="A585" s="464"/>
    </row>
    <row r="586" spans="1:1" ht="16">
      <c r="A586" s="464"/>
    </row>
    <row r="587" spans="1:1" ht="16">
      <c r="A587" s="464"/>
    </row>
    <row r="588" spans="1:1" ht="16">
      <c r="A588" s="464"/>
    </row>
    <row r="589" spans="1:1" ht="16">
      <c r="A589" s="464"/>
    </row>
    <row r="590" spans="1:1" ht="16">
      <c r="A590" s="464"/>
    </row>
    <row r="591" spans="1:1" ht="16">
      <c r="A591" s="464"/>
    </row>
    <row r="592" spans="1:1" ht="16">
      <c r="A592" s="464"/>
    </row>
    <row r="593" spans="1:1" ht="16">
      <c r="A593" s="464"/>
    </row>
    <row r="594" spans="1:1" ht="16">
      <c r="A594" s="464"/>
    </row>
    <row r="595" spans="1:1" ht="16">
      <c r="A595" s="464"/>
    </row>
    <row r="596" spans="1:1" ht="16">
      <c r="A596" s="464"/>
    </row>
    <row r="597" spans="1:1" ht="16">
      <c r="A597" s="464"/>
    </row>
    <row r="598" spans="1:1" ht="16">
      <c r="A598" s="464"/>
    </row>
    <row r="599" spans="1:1" ht="16">
      <c r="A599" s="464"/>
    </row>
    <row r="600" spans="1:1" ht="16">
      <c r="A600" s="464"/>
    </row>
    <row r="601" spans="1:1" ht="16">
      <c r="A601" s="464"/>
    </row>
    <row r="602" spans="1:1" ht="16">
      <c r="A602" s="464"/>
    </row>
    <row r="603" spans="1:1" ht="16">
      <c r="A603" s="464"/>
    </row>
    <row r="604" spans="1:1" ht="16">
      <c r="A604" s="464"/>
    </row>
    <row r="605" spans="1:1" ht="16">
      <c r="A605" s="464"/>
    </row>
    <row r="606" spans="1:1" ht="16">
      <c r="A606" s="464"/>
    </row>
    <row r="607" spans="1:1" ht="16">
      <c r="A607" s="464"/>
    </row>
    <row r="608" spans="1:1" ht="16">
      <c r="A608" s="464"/>
    </row>
    <row r="609" spans="1:1" ht="16">
      <c r="A609" s="464"/>
    </row>
    <row r="610" spans="1:1" ht="16">
      <c r="A610" s="464"/>
    </row>
    <row r="611" spans="1:1" ht="16">
      <c r="A611" s="464"/>
    </row>
    <row r="612" spans="1:1" ht="16">
      <c r="A612" s="464"/>
    </row>
    <row r="613" spans="1:1" ht="16">
      <c r="A613" s="464"/>
    </row>
    <row r="614" spans="1:1" ht="16">
      <c r="A614" s="464"/>
    </row>
    <row r="615" spans="1:1" ht="16">
      <c r="A615" s="464"/>
    </row>
    <row r="616" spans="1:1" ht="16">
      <c r="A616" s="464"/>
    </row>
    <row r="617" spans="1:1" ht="16">
      <c r="A617" s="464"/>
    </row>
    <row r="618" spans="1:1" ht="16">
      <c r="A618" s="464"/>
    </row>
    <row r="619" spans="1:1" ht="16">
      <c r="A619" s="464"/>
    </row>
    <row r="620" spans="1:1" ht="16">
      <c r="A620" s="464"/>
    </row>
    <row r="621" spans="1:1" ht="16">
      <c r="A621" s="464"/>
    </row>
    <row r="622" spans="1:1" ht="16">
      <c r="A622" s="464"/>
    </row>
    <row r="623" spans="1:1" ht="16">
      <c r="A623" s="464"/>
    </row>
    <row r="624" spans="1:1" ht="16">
      <c r="A624" s="464"/>
    </row>
    <row r="625" spans="1:1" ht="16">
      <c r="A625" s="464"/>
    </row>
    <row r="626" spans="1:1" ht="16">
      <c r="A626" s="464"/>
    </row>
    <row r="627" spans="1:1" ht="16">
      <c r="A627" s="464"/>
    </row>
    <row r="628" spans="1:1" ht="16">
      <c r="A628" s="464"/>
    </row>
    <row r="629" spans="1:1" ht="16">
      <c r="A629" s="464"/>
    </row>
    <row r="630" spans="1:1" ht="16">
      <c r="A630" s="464"/>
    </row>
    <row r="631" spans="1:1" ht="16">
      <c r="A631" s="464"/>
    </row>
    <row r="632" spans="1:1" ht="16">
      <c r="A632" s="464"/>
    </row>
    <row r="633" spans="1:1" ht="16">
      <c r="A633" s="464"/>
    </row>
    <row r="634" spans="1:1" ht="16">
      <c r="A634" s="464"/>
    </row>
    <row r="635" spans="1:1" ht="16">
      <c r="A635" s="464"/>
    </row>
    <row r="636" spans="1:1" ht="16">
      <c r="A636" s="464"/>
    </row>
    <row r="637" spans="1:1" ht="16">
      <c r="A637" s="464"/>
    </row>
    <row r="638" spans="1:1" ht="16">
      <c r="A638" s="464"/>
    </row>
    <row r="639" spans="1:1" ht="16">
      <c r="A639" s="464"/>
    </row>
    <row r="640" spans="1:1" ht="16">
      <c r="A640" s="464"/>
    </row>
    <row r="641" spans="1:1" ht="16">
      <c r="A641" s="464"/>
    </row>
    <row r="642" spans="1:1" ht="16">
      <c r="A642" s="464"/>
    </row>
    <row r="643" spans="1:1" ht="16">
      <c r="A643" s="464"/>
    </row>
    <row r="644" spans="1:1" ht="16">
      <c r="A644" s="464"/>
    </row>
    <row r="645" spans="1:1" ht="16">
      <c r="A645" s="464"/>
    </row>
    <row r="646" spans="1:1" ht="16">
      <c r="A646" s="464"/>
    </row>
    <row r="647" spans="1:1" ht="16">
      <c r="A647" s="464"/>
    </row>
    <row r="648" spans="1:1" ht="16">
      <c r="A648" s="464"/>
    </row>
    <row r="649" spans="1:1" ht="16">
      <c r="A649" s="464"/>
    </row>
    <row r="650" spans="1:1" ht="16">
      <c r="A650" s="464"/>
    </row>
    <row r="651" spans="1:1" ht="16">
      <c r="A651" s="464"/>
    </row>
    <row r="652" spans="1:1" ht="16">
      <c r="A652" s="464"/>
    </row>
    <row r="653" spans="1:1" ht="16">
      <c r="A653" s="464"/>
    </row>
    <row r="654" spans="1:1" ht="16">
      <c r="A654" s="464"/>
    </row>
    <row r="655" spans="1:1" ht="16">
      <c r="A655" s="464"/>
    </row>
    <row r="656" spans="1:1" ht="16">
      <c r="A656" s="464"/>
    </row>
    <row r="657" spans="1:1" ht="16">
      <c r="A657" s="464"/>
    </row>
    <row r="658" spans="1:1" ht="16">
      <c r="A658" s="464"/>
    </row>
    <row r="659" spans="1:1" ht="16">
      <c r="A659" s="464"/>
    </row>
    <row r="660" spans="1:1" ht="16">
      <c r="A660" s="464"/>
    </row>
    <row r="661" spans="1:1" ht="16">
      <c r="A661" s="464"/>
    </row>
    <row r="662" spans="1:1" ht="16">
      <c r="A662" s="464"/>
    </row>
    <row r="663" spans="1:1" ht="16">
      <c r="A663" s="464"/>
    </row>
    <row r="664" spans="1:1" ht="16">
      <c r="A664" s="464"/>
    </row>
    <row r="665" spans="1:1" ht="16">
      <c r="A665" s="464"/>
    </row>
    <row r="666" spans="1:1" ht="16">
      <c r="A666" s="464"/>
    </row>
    <row r="667" spans="1:1" ht="16">
      <c r="A667" s="464"/>
    </row>
    <row r="668" spans="1:1" ht="16">
      <c r="A668" s="464"/>
    </row>
    <row r="669" spans="1:1" ht="16">
      <c r="A669" s="464"/>
    </row>
    <row r="670" spans="1:1" ht="16">
      <c r="A670" s="464"/>
    </row>
    <row r="671" spans="1:1" ht="16">
      <c r="A671" s="464"/>
    </row>
    <row r="672" spans="1:1" ht="16">
      <c r="A672" s="464"/>
    </row>
    <row r="673" spans="1:1" ht="16">
      <c r="A673" s="464"/>
    </row>
    <row r="674" spans="1:1" ht="16">
      <c r="A674" s="464"/>
    </row>
    <row r="675" spans="1:1" ht="16">
      <c r="A675" s="464"/>
    </row>
    <row r="676" spans="1:1" ht="16">
      <c r="A676" s="464"/>
    </row>
    <row r="677" spans="1:1" ht="16">
      <c r="A677" s="464"/>
    </row>
    <row r="678" spans="1:1" ht="16">
      <c r="A678" s="464"/>
    </row>
    <row r="679" spans="1:1" ht="16">
      <c r="A679" s="464"/>
    </row>
    <row r="680" spans="1:1" ht="16">
      <c r="A680" s="464"/>
    </row>
    <row r="681" spans="1:1" ht="16">
      <c r="A681" s="464"/>
    </row>
    <row r="682" spans="1:1" ht="16">
      <c r="A682" s="464"/>
    </row>
    <row r="683" spans="1:1" ht="16">
      <c r="A683" s="464"/>
    </row>
    <row r="684" spans="1:1" ht="16">
      <c r="A684" s="464"/>
    </row>
    <row r="685" spans="1:1" ht="16">
      <c r="A685" s="464"/>
    </row>
    <row r="686" spans="1:1" ht="16">
      <c r="A686" s="464"/>
    </row>
    <row r="687" spans="1:1" ht="16">
      <c r="A687" s="464"/>
    </row>
    <row r="688" spans="1:1" ht="16">
      <c r="A688" s="464"/>
    </row>
    <row r="689" spans="1:1" ht="16">
      <c r="A689" s="464"/>
    </row>
    <row r="690" spans="1:1" ht="16">
      <c r="A690" s="464"/>
    </row>
    <row r="691" spans="1:1" ht="16">
      <c r="A691" s="464"/>
    </row>
    <row r="692" spans="1:1" ht="16">
      <c r="A692" s="464"/>
    </row>
    <row r="693" spans="1:1" ht="16">
      <c r="A693" s="464"/>
    </row>
    <row r="694" spans="1:1" ht="16">
      <c r="A694" s="464"/>
    </row>
    <row r="695" spans="1:1" ht="16">
      <c r="A695" s="464"/>
    </row>
    <row r="696" spans="1:1" ht="16">
      <c r="A696" s="464"/>
    </row>
    <row r="697" spans="1:1" ht="16">
      <c r="A697" s="464"/>
    </row>
    <row r="698" spans="1:1" ht="16">
      <c r="A698" s="464"/>
    </row>
    <row r="699" spans="1:1" ht="16">
      <c r="A699" s="464"/>
    </row>
    <row r="700" spans="1:1" ht="16">
      <c r="A700" s="464"/>
    </row>
    <row r="701" spans="1:1" ht="16">
      <c r="A701" s="464"/>
    </row>
    <row r="702" spans="1:1" ht="16">
      <c r="A702" s="464"/>
    </row>
    <row r="703" spans="1:1" ht="16">
      <c r="A703" s="464"/>
    </row>
    <row r="704" spans="1:1" ht="16">
      <c r="A704" s="464"/>
    </row>
    <row r="705" spans="1:1" ht="16">
      <c r="A705" s="464"/>
    </row>
    <row r="706" spans="1:1" ht="16">
      <c r="A706" s="464"/>
    </row>
    <row r="707" spans="1:1" ht="16">
      <c r="A707" s="464"/>
    </row>
    <row r="708" spans="1:1" ht="16">
      <c r="A708" s="464"/>
    </row>
    <row r="709" spans="1:1" ht="16">
      <c r="A709" s="464"/>
    </row>
    <row r="710" spans="1:1" ht="16">
      <c r="A710" s="464"/>
    </row>
    <row r="711" spans="1:1" ht="16">
      <c r="A711" s="464"/>
    </row>
    <row r="712" spans="1:1" ht="16">
      <c r="A712" s="464"/>
    </row>
    <row r="713" spans="1:1" ht="16">
      <c r="A713" s="464"/>
    </row>
    <row r="714" spans="1:1" ht="16">
      <c r="A714" s="464"/>
    </row>
    <row r="715" spans="1:1" ht="16">
      <c r="A715" s="464"/>
    </row>
    <row r="716" spans="1:1" ht="16">
      <c r="A716" s="464"/>
    </row>
    <row r="717" spans="1:1" ht="16">
      <c r="A717" s="464"/>
    </row>
    <row r="718" spans="1:1" ht="16">
      <c r="A718" s="464"/>
    </row>
    <row r="719" spans="1:1" ht="16">
      <c r="A719" s="464"/>
    </row>
    <row r="720" spans="1:1" ht="16">
      <c r="A720" s="464"/>
    </row>
    <row r="721" spans="1:1" ht="16">
      <c r="A721" s="464"/>
    </row>
    <row r="722" spans="1:1" ht="16">
      <c r="A722" s="464"/>
    </row>
    <row r="723" spans="1:1" ht="16">
      <c r="A723" s="464"/>
    </row>
    <row r="724" spans="1:1" ht="16">
      <c r="A724" s="464"/>
    </row>
    <row r="725" spans="1:1" ht="16">
      <c r="A725" s="464"/>
    </row>
    <row r="726" spans="1:1" ht="16">
      <c r="A726" s="464"/>
    </row>
    <row r="727" spans="1:1" ht="16">
      <c r="A727" s="464"/>
    </row>
    <row r="728" spans="1:1" ht="16">
      <c r="A728" s="464"/>
    </row>
    <row r="729" spans="1:1" ht="16">
      <c r="A729" s="464"/>
    </row>
    <row r="730" spans="1:1" ht="16">
      <c r="A730" s="464"/>
    </row>
    <row r="731" spans="1:1" ht="16">
      <c r="A731" s="464"/>
    </row>
    <row r="732" spans="1:1" ht="16">
      <c r="A732" s="464"/>
    </row>
    <row r="733" spans="1:1" ht="16">
      <c r="A733" s="464"/>
    </row>
    <row r="734" spans="1:1" ht="16">
      <c r="A734" s="464"/>
    </row>
    <row r="735" spans="1:1" ht="16">
      <c r="A735" s="464"/>
    </row>
    <row r="736" spans="1:1" ht="16">
      <c r="A736" s="464"/>
    </row>
    <row r="737" spans="1:1" ht="16">
      <c r="A737" s="464"/>
    </row>
    <row r="738" spans="1:1" ht="16">
      <c r="A738" s="464"/>
    </row>
    <row r="739" spans="1:1" ht="16">
      <c r="A739" s="464"/>
    </row>
    <row r="740" spans="1:1" ht="16">
      <c r="A740" s="464"/>
    </row>
    <row r="741" spans="1:1" ht="16">
      <c r="A741" s="464"/>
    </row>
    <row r="742" spans="1:1" ht="16">
      <c r="A742" s="464"/>
    </row>
    <row r="743" spans="1:1" ht="16">
      <c r="A743" s="464"/>
    </row>
    <row r="744" spans="1:1" ht="16">
      <c r="A744" s="464"/>
    </row>
    <row r="745" spans="1:1" ht="16">
      <c r="A745" s="464"/>
    </row>
    <row r="746" spans="1:1" ht="16">
      <c r="A746" s="464"/>
    </row>
    <row r="747" spans="1:1" ht="16">
      <c r="A747" s="464"/>
    </row>
    <row r="748" spans="1:1" ht="16">
      <c r="A748" s="464"/>
    </row>
    <row r="749" spans="1:1" ht="16">
      <c r="A749" s="464"/>
    </row>
    <row r="750" spans="1:1" ht="16">
      <c r="A750" s="464"/>
    </row>
    <row r="751" spans="1:1" ht="16">
      <c r="A751" s="464"/>
    </row>
    <row r="752" spans="1:1" ht="16">
      <c r="A752" s="464"/>
    </row>
    <row r="753" spans="1:1" ht="16">
      <c r="A753" s="464"/>
    </row>
    <row r="754" spans="1:1" ht="16">
      <c r="A754" s="464"/>
    </row>
    <row r="755" spans="1:1" ht="16">
      <c r="A755" s="464"/>
    </row>
    <row r="756" spans="1:1" ht="16">
      <c r="A756" s="464"/>
    </row>
    <row r="757" spans="1:1" ht="16">
      <c r="A757" s="464"/>
    </row>
    <row r="758" spans="1:1" ht="16">
      <c r="A758" s="464"/>
    </row>
    <row r="759" spans="1:1" ht="16">
      <c r="A759" s="464"/>
    </row>
    <row r="760" spans="1:1" ht="16">
      <c r="A760" s="464"/>
    </row>
    <row r="761" spans="1:1" ht="16">
      <c r="A761" s="464"/>
    </row>
    <row r="762" spans="1:1" ht="16">
      <c r="A762" s="464"/>
    </row>
    <row r="763" spans="1:1" ht="16">
      <c r="A763" s="464"/>
    </row>
    <row r="764" spans="1:1" ht="16">
      <c r="A764" s="464"/>
    </row>
    <row r="765" spans="1:1" ht="16">
      <c r="A765" s="464"/>
    </row>
    <row r="766" spans="1:1" ht="16">
      <c r="A766" s="464"/>
    </row>
    <row r="767" spans="1:1" ht="16">
      <c r="A767" s="464"/>
    </row>
    <row r="768" spans="1:1" ht="16">
      <c r="A768" s="464"/>
    </row>
    <row r="769" spans="1:1" ht="16">
      <c r="A769" s="464"/>
    </row>
    <row r="770" spans="1:1" ht="16">
      <c r="A770" s="464"/>
    </row>
    <row r="771" spans="1:1" ht="16">
      <c r="A771" s="464"/>
    </row>
    <row r="772" spans="1:1" ht="16">
      <c r="A772" s="464"/>
    </row>
    <row r="773" spans="1:1" ht="16">
      <c r="A773" s="464"/>
    </row>
    <row r="774" spans="1:1" ht="16">
      <c r="A774" s="464"/>
    </row>
    <row r="775" spans="1:1" ht="16">
      <c r="A775" s="464"/>
    </row>
    <row r="776" spans="1:1" ht="16">
      <c r="A776" s="464"/>
    </row>
    <row r="777" spans="1:1" ht="16">
      <c r="A777" s="464"/>
    </row>
    <row r="778" spans="1:1" ht="16">
      <c r="A778" s="464"/>
    </row>
    <row r="779" spans="1:1" ht="16">
      <c r="A779" s="464"/>
    </row>
    <row r="780" spans="1:1" ht="16">
      <c r="A780" s="464"/>
    </row>
    <row r="781" spans="1:1" ht="16">
      <c r="A781" s="464"/>
    </row>
    <row r="782" spans="1:1" ht="16">
      <c r="A782" s="464"/>
    </row>
    <row r="783" spans="1:1" ht="16">
      <c r="A783" s="464"/>
    </row>
    <row r="784" spans="1:1" ht="16">
      <c r="A784" s="464"/>
    </row>
    <row r="785" spans="1:1" ht="16">
      <c r="A785" s="464"/>
    </row>
    <row r="786" spans="1:1" ht="16">
      <c r="A786" s="464"/>
    </row>
    <row r="787" spans="1:1" ht="16">
      <c r="A787" s="464"/>
    </row>
    <row r="788" spans="1:1" ht="16">
      <c r="A788" s="464"/>
    </row>
    <row r="789" spans="1:1" ht="16">
      <c r="A789" s="464"/>
    </row>
    <row r="790" spans="1:1" ht="16">
      <c r="A790" s="464"/>
    </row>
    <row r="791" spans="1:1" ht="16">
      <c r="A791" s="464"/>
    </row>
    <row r="792" spans="1:1" ht="16">
      <c r="A792" s="464"/>
    </row>
    <row r="793" spans="1:1" ht="16">
      <c r="A793" s="464"/>
    </row>
    <row r="794" spans="1:1" ht="16">
      <c r="A794" s="464"/>
    </row>
    <row r="795" spans="1:1" ht="16">
      <c r="A795" s="464"/>
    </row>
    <row r="796" spans="1:1" ht="16">
      <c r="A796" s="464"/>
    </row>
    <row r="797" spans="1:1" ht="16">
      <c r="A797" s="464"/>
    </row>
    <row r="798" spans="1:1" ht="16">
      <c r="A798" s="464"/>
    </row>
    <row r="799" spans="1:1" ht="16">
      <c r="A799" s="464"/>
    </row>
    <row r="800" spans="1:1" ht="16">
      <c r="A800" s="464"/>
    </row>
    <row r="801" spans="1:1" ht="16">
      <c r="A801" s="464"/>
    </row>
    <row r="802" spans="1:1" ht="16">
      <c r="A802" s="464"/>
    </row>
    <row r="803" spans="1:1" ht="16">
      <c r="A803" s="464"/>
    </row>
    <row r="804" spans="1:1" ht="16">
      <c r="A804" s="464"/>
    </row>
    <row r="805" spans="1:1" ht="16">
      <c r="A805" s="464"/>
    </row>
    <row r="806" spans="1:1" ht="16">
      <c r="A806" s="464"/>
    </row>
    <row r="807" spans="1:1" ht="16">
      <c r="A807" s="464"/>
    </row>
    <row r="808" spans="1:1" ht="16">
      <c r="A808" s="464"/>
    </row>
    <row r="809" spans="1:1" ht="16">
      <c r="A809" s="464"/>
    </row>
    <row r="810" spans="1:1" ht="16">
      <c r="A810" s="464"/>
    </row>
    <row r="811" spans="1:1" ht="16">
      <c r="A811" s="464"/>
    </row>
    <row r="812" spans="1:1" ht="16">
      <c r="A812" s="464"/>
    </row>
    <row r="813" spans="1:1" ht="16">
      <c r="A813" s="464"/>
    </row>
    <row r="814" spans="1:1" ht="16">
      <c r="A814" s="464"/>
    </row>
    <row r="815" spans="1:1" ht="16">
      <c r="A815" s="464"/>
    </row>
    <row r="816" spans="1:1" ht="16">
      <c r="A816" s="464"/>
    </row>
    <row r="817" spans="1:1" ht="16">
      <c r="A817" s="464"/>
    </row>
    <row r="818" spans="1:1" ht="16">
      <c r="A818" s="464"/>
    </row>
    <row r="819" spans="1:1" ht="16">
      <c r="A819" s="464"/>
    </row>
    <row r="820" spans="1:1" ht="16">
      <c r="A820" s="464"/>
    </row>
    <row r="821" spans="1:1" ht="16">
      <c r="A821" s="464"/>
    </row>
    <row r="822" spans="1:1" ht="16">
      <c r="A822" s="464"/>
    </row>
    <row r="823" spans="1:1" ht="16">
      <c r="A823" s="464"/>
    </row>
    <row r="824" spans="1:1" ht="16">
      <c r="A824" s="464"/>
    </row>
    <row r="825" spans="1:1" ht="16">
      <c r="A825" s="464"/>
    </row>
    <row r="826" spans="1:1" ht="16">
      <c r="A826" s="464"/>
    </row>
    <row r="827" spans="1:1" ht="16">
      <c r="A827" s="464"/>
    </row>
    <row r="828" spans="1:1" ht="16">
      <c r="A828" s="464"/>
    </row>
    <row r="829" spans="1:1" ht="16">
      <c r="A829" s="464"/>
    </row>
    <row r="830" spans="1:1" ht="16">
      <c r="A830" s="464"/>
    </row>
    <row r="831" spans="1:1" ht="16">
      <c r="A831" s="464"/>
    </row>
    <row r="832" spans="1:1" ht="16">
      <c r="A832" s="464"/>
    </row>
    <row r="833" spans="1:1" ht="16">
      <c r="A833" s="464"/>
    </row>
    <row r="834" spans="1:1" ht="16">
      <c r="A834" s="464"/>
    </row>
    <row r="835" spans="1:1" ht="16">
      <c r="A835" s="464"/>
    </row>
    <row r="836" spans="1:1" ht="16">
      <c r="A836" s="464"/>
    </row>
    <row r="837" spans="1:1" ht="16">
      <c r="A837" s="464"/>
    </row>
    <row r="838" spans="1:1" ht="16">
      <c r="A838" s="464"/>
    </row>
    <row r="839" spans="1:1" ht="16">
      <c r="A839" s="464"/>
    </row>
    <row r="840" spans="1:1" ht="16">
      <c r="A840" s="464"/>
    </row>
    <row r="841" spans="1:1" ht="16">
      <c r="A841" s="464"/>
    </row>
    <row r="842" spans="1:1" ht="16">
      <c r="A842" s="464"/>
    </row>
    <row r="843" spans="1:1" ht="16">
      <c r="A843" s="464"/>
    </row>
    <row r="844" spans="1:1" ht="16">
      <c r="A844" s="464"/>
    </row>
    <row r="845" spans="1:1" ht="16">
      <c r="A845" s="464"/>
    </row>
    <row r="846" spans="1:1" ht="16">
      <c r="A846" s="464"/>
    </row>
    <row r="847" spans="1:1" ht="16">
      <c r="A847" s="464"/>
    </row>
    <row r="848" spans="1:1" ht="16">
      <c r="A848" s="464"/>
    </row>
    <row r="849" spans="1:1" ht="16">
      <c r="A849" s="464"/>
    </row>
    <row r="850" spans="1:1" ht="16">
      <c r="A850" s="464"/>
    </row>
    <row r="851" spans="1:1" ht="16">
      <c r="A851" s="464"/>
    </row>
    <row r="852" spans="1:1" ht="16">
      <c r="A852" s="464"/>
    </row>
    <row r="853" spans="1:1" ht="16">
      <c r="A853" s="464"/>
    </row>
    <row r="854" spans="1:1" ht="16">
      <c r="A854" s="464"/>
    </row>
    <row r="855" spans="1:1" ht="16">
      <c r="A855" s="464"/>
    </row>
    <row r="856" spans="1:1" ht="16">
      <c r="A856" s="464"/>
    </row>
    <row r="857" spans="1:1" ht="16">
      <c r="A857" s="464"/>
    </row>
    <row r="858" spans="1:1" ht="16">
      <c r="A858" s="464"/>
    </row>
    <row r="859" spans="1:1" ht="16">
      <c r="A859" s="464"/>
    </row>
    <row r="860" spans="1:1" ht="16">
      <c r="A860" s="464"/>
    </row>
    <row r="861" spans="1:1" ht="16">
      <c r="A861" s="464"/>
    </row>
    <row r="862" spans="1:1" ht="16">
      <c r="A862" s="464"/>
    </row>
    <row r="863" spans="1:1" ht="16">
      <c r="A863" s="464"/>
    </row>
    <row r="864" spans="1:1" ht="16">
      <c r="A864" s="464"/>
    </row>
    <row r="865" spans="1:1" ht="16">
      <c r="A865" s="464"/>
    </row>
    <row r="866" spans="1:1" ht="16">
      <c r="A866" s="464"/>
    </row>
    <row r="867" spans="1:1" ht="16">
      <c r="A867" s="464"/>
    </row>
    <row r="868" spans="1:1" ht="16">
      <c r="A868" s="464"/>
    </row>
    <row r="869" spans="1:1" ht="16">
      <c r="A869" s="464"/>
    </row>
    <row r="870" spans="1:1" ht="16">
      <c r="A870" s="464"/>
    </row>
    <row r="871" spans="1:1" ht="16">
      <c r="A871" s="464"/>
    </row>
    <row r="872" spans="1:1" ht="16">
      <c r="A872" s="464"/>
    </row>
    <row r="873" spans="1:1" ht="16">
      <c r="A873" s="464"/>
    </row>
    <row r="874" spans="1:1" ht="16">
      <c r="A874" s="464"/>
    </row>
    <row r="875" spans="1:1" ht="16">
      <c r="A875" s="464"/>
    </row>
    <row r="876" spans="1:1" ht="16">
      <c r="A876" s="464"/>
    </row>
    <row r="877" spans="1:1" ht="16">
      <c r="A877" s="464"/>
    </row>
    <row r="878" spans="1:1" ht="16">
      <c r="A878" s="464"/>
    </row>
    <row r="879" spans="1:1" ht="16">
      <c r="A879" s="464"/>
    </row>
    <row r="880" spans="1:1" ht="16">
      <c r="A880" s="464"/>
    </row>
    <row r="881" spans="1:1" ht="16">
      <c r="A881" s="464"/>
    </row>
    <row r="882" spans="1:1" ht="16">
      <c r="A882" s="464"/>
    </row>
    <row r="883" spans="1:1" ht="16">
      <c r="A883" s="464"/>
    </row>
    <row r="884" spans="1:1" ht="16">
      <c r="A884" s="464"/>
    </row>
    <row r="885" spans="1:1" ht="16">
      <c r="A885" s="464"/>
    </row>
    <row r="886" spans="1:1" ht="16">
      <c r="A886" s="464"/>
    </row>
    <row r="887" spans="1:1" ht="16">
      <c r="A887" s="464"/>
    </row>
    <row r="888" spans="1:1" ht="16">
      <c r="A888" s="464"/>
    </row>
    <row r="889" spans="1:1" ht="16">
      <c r="A889" s="464"/>
    </row>
    <row r="890" spans="1:1" ht="16">
      <c r="A890" s="464"/>
    </row>
    <row r="891" spans="1:1" ht="16">
      <c r="A891" s="464"/>
    </row>
    <row r="892" spans="1:1" ht="16">
      <c r="A892" s="464"/>
    </row>
    <row r="893" spans="1:1" ht="16">
      <c r="A893" s="464"/>
    </row>
    <row r="894" spans="1:1" ht="16">
      <c r="A894" s="464"/>
    </row>
    <row r="895" spans="1:1" ht="16">
      <c r="A895" s="464"/>
    </row>
    <row r="896" spans="1:1" ht="16">
      <c r="A896" s="464"/>
    </row>
    <row r="897" spans="1:1" ht="16">
      <c r="A897" s="464"/>
    </row>
    <row r="898" spans="1:1" ht="16">
      <c r="A898" s="464"/>
    </row>
    <row r="899" spans="1:1" ht="16">
      <c r="A899" s="464"/>
    </row>
    <row r="900" spans="1:1" ht="16">
      <c r="A900" s="464"/>
    </row>
    <row r="901" spans="1:1" ht="16">
      <c r="A901" s="464"/>
    </row>
    <row r="902" spans="1:1" ht="16">
      <c r="A902" s="464"/>
    </row>
    <row r="903" spans="1:1" ht="16">
      <c r="A903" s="464"/>
    </row>
    <row r="904" spans="1:1" ht="16">
      <c r="A904" s="464"/>
    </row>
    <row r="905" spans="1:1" ht="16">
      <c r="A905" s="464"/>
    </row>
    <row r="906" spans="1:1" ht="16">
      <c r="A906" s="464"/>
    </row>
    <row r="907" spans="1:1" ht="16">
      <c r="A907" s="464"/>
    </row>
    <row r="908" spans="1:1" ht="16">
      <c r="A908" s="464"/>
    </row>
    <row r="909" spans="1:1" ht="16">
      <c r="A909" s="464"/>
    </row>
    <row r="910" spans="1:1" ht="16">
      <c r="A910" s="464"/>
    </row>
    <row r="911" spans="1:1" ht="16">
      <c r="A911" s="464"/>
    </row>
    <row r="912" spans="1:1" ht="16">
      <c r="A912" s="464"/>
    </row>
    <row r="913" spans="1:1" ht="16">
      <c r="A913" s="464"/>
    </row>
    <row r="914" spans="1:1" ht="16">
      <c r="A914" s="464"/>
    </row>
    <row r="915" spans="1:1" ht="16">
      <c r="A915" s="464"/>
    </row>
    <row r="916" spans="1:1" ht="16">
      <c r="A916" s="464"/>
    </row>
    <row r="917" spans="1:1" ht="16">
      <c r="A917" s="464"/>
    </row>
    <row r="918" spans="1:1" ht="16">
      <c r="A918" s="464"/>
    </row>
    <row r="919" spans="1:1" ht="16">
      <c r="A919" s="464"/>
    </row>
    <row r="920" spans="1:1" ht="16">
      <c r="A920" s="464"/>
    </row>
    <row r="921" spans="1:1" ht="16">
      <c r="A921" s="464"/>
    </row>
    <row r="922" spans="1:1" ht="16">
      <c r="A922" s="464"/>
    </row>
    <row r="923" spans="1:1" ht="16">
      <c r="A923" s="464"/>
    </row>
    <row r="924" spans="1:1" ht="16">
      <c r="A924" s="464"/>
    </row>
    <row r="925" spans="1:1" ht="16">
      <c r="A925" s="464"/>
    </row>
    <row r="926" spans="1:1" ht="16">
      <c r="A926" s="464"/>
    </row>
    <row r="927" spans="1:1" ht="16">
      <c r="A927" s="464"/>
    </row>
    <row r="928" spans="1:1" ht="16">
      <c r="A928" s="464"/>
    </row>
    <row r="929" spans="1:1" ht="16">
      <c r="A929" s="464"/>
    </row>
    <row r="930" spans="1:1" ht="16">
      <c r="A930" s="464"/>
    </row>
    <row r="931" spans="1:1" ht="16">
      <c r="A931" s="464"/>
    </row>
    <row r="932" spans="1:1" ht="16">
      <c r="A932" s="464"/>
    </row>
    <row r="933" spans="1:1" ht="16">
      <c r="A933" s="464"/>
    </row>
    <row r="934" spans="1:1" ht="16">
      <c r="A934" s="464"/>
    </row>
    <row r="935" spans="1:1" ht="16">
      <c r="A935" s="464"/>
    </row>
    <row r="936" spans="1:1" ht="16">
      <c r="A936" s="464"/>
    </row>
    <row r="937" spans="1:1" ht="16">
      <c r="A937" s="464"/>
    </row>
    <row r="938" spans="1:1" ht="16">
      <c r="A938" s="464"/>
    </row>
    <row r="939" spans="1:1" ht="16">
      <c r="A939" s="464"/>
    </row>
    <row r="940" spans="1:1" ht="16">
      <c r="A940" s="464"/>
    </row>
    <row r="941" spans="1:1" ht="16">
      <c r="A941" s="464"/>
    </row>
    <row r="942" spans="1:1" ht="16">
      <c r="A942" s="464"/>
    </row>
    <row r="943" spans="1:1" ht="16">
      <c r="A943" s="464"/>
    </row>
    <row r="944" spans="1:1" ht="16">
      <c r="A944" s="464"/>
    </row>
    <row r="945" spans="1:1" ht="16">
      <c r="A945" s="464"/>
    </row>
    <row r="946" spans="1:1" ht="16">
      <c r="A946" s="464"/>
    </row>
    <row r="947" spans="1:1" ht="16">
      <c r="A947" s="464"/>
    </row>
    <row r="948" spans="1:1" ht="16">
      <c r="A948" s="464"/>
    </row>
    <row r="949" spans="1:1" ht="16">
      <c r="A949" s="464"/>
    </row>
    <row r="950" spans="1:1" ht="16">
      <c r="A950" s="464"/>
    </row>
    <row r="951" spans="1:1" ht="16">
      <c r="A951" s="464"/>
    </row>
    <row r="952" spans="1:1" ht="16">
      <c r="A952" s="464"/>
    </row>
    <row r="953" spans="1:1" ht="16">
      <c r="A953" s="464"/>
    </row>
    <row r="954" spans="1:1" ht="16">
      <c r="A954" s="464"/>
    </row>
    <row r="955" spans="1:1" ht="16">
      <c r="A955" s="464"/>
    </row>
    <row r="956" spans="1:1" ht="16">
      <c r="A956" s="464"/>
    </row>
    <row r="957" spans="1:1" ht="16">
      <c r="A957" s="464"/>
    </row>
    <row r="958" spans="1:1" ht="16">
      <c r="A958" s="464"/>
    </row>
    <row r="959" spans="1:1" ht="16">
      <c r="A959" s="464"/>
    </row>
    <row r="960" spans="1:1" ht="16">
      <c r="A960" s="464"/>
    </row>
    <row r="961" spans="1:1" ht="16">
      <c r="A961" s="464"/>
    </row>
    <row r="962" spans="1:1" ht="16">
      <c r="A962" s="464"/>
    </row>
    <row r="963" spans="1:1" ht="16">
      <c r="A963" s="464"/>
    </row>
    <row r="964" spans="1:1" ht="16">
      <c r="A964" s="464"/>
    </row>
    <row r="965" spans="1:1" ht="16">
      <c r="A965" s="464"/>
    </row>
    <row r="966" spans="1:1" ht="16">
      <c r="A966" s="464"/>
    </row>
    <row r="967" spans="1:1" ht="16">
      <c r="A967" s="464"/>
    </row>
    <row r="968" spans="1:1" ht="16">
      <c r="A968" s="464"/>
    </row>
    <row r="969" spans="1:1" ht="16">
      <c r="A969" s="464"/>
    </row>
    <row r="970" spans="1:1" ht="16">
      <c r="A970" s="464"/>
    </row>
    <row r="971" spans="1:1" ht="16">
      <c r="A971" s="464"/>
    </row>
    <row r="972" spans="1:1" ht="16">
      <c r="A972" s="464"/>
    </row>
    <row r="973" spans="1:1" ht="16">
      <c r="A973" s="464"/>
    </row>
    <row r="974" spans="1:1" ht="16">
      <c r="A974" s="464"/>
    </row>
    <row r="975" spans="1:1" ht="16">
      <c r="A975" s="464"/>
    </row>
    <row r="976" spans="1:1" ht="16">
      <c r="A976" s="464"/>
    </row>
    <row r="977" spans="1:1" ht="16">
      <c r="A977" s="464"/>
    </row>
    <row r="978" spans="1:1" ht="16">
      <c r="A978" s="464"/>
    </row>
    <row r="979" spans="1:1" ht="16">
      <c r="A979" s="464"/>
    </row>
    <row r="980" spans="1:1" ht="16">
      <c r="A980" s="464"/>
    </row>
    <row r="981" spans="1:1" ht="16">
      <c r="A981" s="464"/>
    </row>
    <row r="982" spans="1:1" ht="16">
      <c r="A982" s="464"/>
    </row>
    <row r="983" spans="1:1" ht="16">
      <c r="A983" s="464"/>
    </row>
    <row r="984" spans="1:1" ht="16">
      <c r="A984" s="464"/>
    </row>
    <row r="985" spans="1:1" ht="16">
      <c r="A985" s="464"/>
    </row>
    <row r="986" spans="1:1" ht="16">
      <c r="A986" s="464"/>
    </row>
    <row r="987" spans="1:1" ht="16">
      <c r="A987" s="464"/>
    </row>
    <row r="988" spans="1:1" ht="16">
      <c r="A988" s="464"/>
    </row>
    <row r="989" spans="1:1" ht="16">
      <c r="A989" s="464"/>
    </row>
    <row r="990" spans="1:1" ht="16">
      <c r="A990" s="464"/>
    </row>
    <row r="991" spans="1:1" ht="16">
      <c r="A991" s="464"/>
    </row>
    <row r="992" spans="1:1" ht="16">
      <c r="A992" s="464"/>
    </row>
    <row r="993" spans="1:1" ht="16">
      <c r="A993" s="464"/>
    </row>
    <row r="994" spans="1:1" ht="16">
      <c r="A994" s="464"/>
    </row>
    <row r="995" spans="1:1" ht="16">
      <c r="A995" s="464"/>
    </row>
    <row r="996" spans="1:1" ht="16">
      <c r="A996" s="464"/>
    </row>
    <row r="997" spans="1:1" ht="16">
      <c r="A997" s="464"/>
    </row>
    <row r="998" spans="1:1" ht="16">
      <c r="A998" s="464"/>
    </row>
    <row r="999" spans="1:1" ht="16">
      <c r="A999" s="464"/>
    </row>
    <row r="1000" spans="1:1" ht="16">
      <c r="A1000" s="464"/>
    </row>
    <row r="1001" spans="1:1" ht="16">
      <c r="A1001" s="464"/>
    </row>
    <row r="1002" spans="1:1" ht="16">
      <c r="A1002" s="464"/>
    </row>
    <row r="1003" spans="1:1" ht="16">
      <c r="A1003" s="464"/>
    </row>
  </sheetData>
  <mergeCells count="10">
    <mergeCell ref="F14:H16"/>
    <mergeCell ref="G18:I18"/>
    <mergeCell ref="A19:I23"/>
    <mergeCell ref="A3:I4"/>
    <mergeCell ref="J5:K9"/>
    <mergeCell ref="A9:I10"/>
    <mergeCell ref="A13:D13"/>
    <mergeCell ref="A14:D14"/>
    <mergeCell ref="A15:D15"/>
    <mergeCell ref="A16:D16"/>
  </mergeCells>
  <hyperlinks>
    <hyperlink ref="B6" r:id="rId1" xr:uid="{FCE76A5C-FB72-AE44-8D20-D4BCD5D8871D}"/>
    <hyperlink ref="F14" r:id="rId2" xr:uid="{0E1DAF87-A6C9-3541-B404-DF9075DF88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E2D44-43D6-4A49-99CE-3C18A5E3FA7C}">
  <sheetPr>
    <tabColor rgb="FFFF9900"/>
    <outlinePr summaryBelow="0" summaryRight="0"/>
  </sheetPr>
  <dimension ref="A1:K1020"/>
  <sheetViews>
    <sheetView workbookViewId="0"/>
  </sheetViews>
  <sheetFormatPr baseColWidth="10" defaultColWidth="14.5" defaultRowHeight="15.75" customHeight="1"/>
  <cols>
    <col min="1" max="1" width="28.5" style="452" customWidth="1"/>
    <col min="2" max="16384" width="14.5" style="452"/>
  </cols>
  <sheetData>
    <row r="1" spans="1:11" ht="16">
      <c r="A1" s="475" t="s">
        <v>289</v>
      </c>
    </row>
    <row r="2" spans="1:11" ht="17" thickBot="1">
      <c r="A2" s="475" t="s">
        <v>288</v>
      </c>
      <c r="E2" s="499" t="s">
        <v>322</v>
      </c>
      <c r="F2" s="461"/>
      <c r="G2" s="461"/>
      <c r="H2" s="461"/>
      <c r="I2" s="461"/>
    </row>
    <row r="3" spans="1:11" ht="15.75" customHeight="1">
      <c r="A3" s="488"/>
      <c r="B3" s="471"/>
      <c r="C3" s="471"/>
      <c r="D3" s="470"/>
      <c r="E3" s="510"/>
      <c r="F3" s="471"/>
      <c r="G3" s="471"/>
      <c r="H3" s="471"/>
      <c r="I3" s="470"/>
    </row>
    <row r="4" spans="1:11" ht="15.75" customHeight="1" thickBot="1">
      <c r="A4" s="467"/>
      <c r="B4" s="466"/>
      <c r="C4" s="466"/>
      <c r="D4" s="465"/>
      <c r="E4" s="467"/>
      <c r="F4" s="466"/>
      <c r="G4" s="466"/>
      <c r="H4" s="466"/>
      <c r="I4" s="465"/>
    </row>
    <row r="5" spans="1:11" ht="16">
      <c r="A5" s="464"/>
    </row>
    <row r="6" spans="1:11" ht="18">
      <c r="A6" s="509" t="s">
        <v>321</v>
      </c>
    </row>
    <row r="7" spans="1:11" ht="16">
      <c r="A7" s="475" t="s">
        <v>320</v>
      </c>
      <c r="G7" s="508" t="s">
        <v>319</v>
      </c>
      <c r="H7" s="508" t="s">
        <v>318</v>
      </c>
      <c r="I7" s="508" t="s">
        <v>317</v>
      </c>
    </row>
    <row r="8" spans="1:11" ht="16">
      <c r="A8" s="496"/>
      <c r="B8" s="481"/>
      <c r="C8" s="481"/>
      <c r="D8" s="481"/>
      <c r="E8" s="481"/>
      <c r="F8" s="480"/>
      <c r="G8" s="457" t="b">
        <v>0</v>
      </c>
      <c r="H8" s="457" t="b">
        <v>0</v>
      </c>
      <c r="I8" s="457" t="b">
        <v>0</v>
      </c>
    </row>
    <row r="9" spans="1:11" ht="16">
      <c r="A9" s="496"/>
      <c r="B9" s="481"/>
      <c r="C9" s="481"/>
      <c r="D9" s="481"/>
      <c r="E9" s="481"/>
      <c r="F9" s="480"/>
      <c r="G9" s="457" t="b">
        <v>0</v>
      </c>
      <c r="H9" s="457" t="b">
        <v>0</v>
      </c>
      <c r="I9" s="457" t="b">
        <v>0</v>
      </c>
    </row>
    <row r="10" spans="1:11" ht="16">
      <c r="A10" s="496"/>
      <c r="B10" s="481"/>
      <c r="C10" s="481"/>
      <c r="D10" s="481"/>
      <c r="E10" s="481"/>
      <c r="F10" s="480"/>
      <c r="G10" s="457" t="b">
        <v>0</v>
      </c>
      <c r="H10" s="457" t="b">
        <v>0</v>
      </c>
      <c r="I10" s="457" t="b">
        <v>0</v>
      </c>
    </row>
    <row r="11" spans="1:11" ht="16">
      <c r="A11" s="464"/>
    </row>
    <row r="12" spans="1:11" ht="16">
      <c r="A12" s="475" t="s">
        <v>316</v>
      </c>
      <c r="G12" s="507" t="s">
        <v>315</v>
      </c>
      <c r="H12" s="461"/>
      <c r="I12" s="461"/>
    </row>
    <row r="13" spans="1:11" ht="16">
      <c r="A13" s="504" t="s">
        <v>314</v>
      </c>
      <c r="B13" s="503"/>
      <c r="C13" s="481"/>
      <c r="D13" s="481"/>
      <c r="E13" s="481"/>
      <c r="F13" s="480"/>
      <c r="G13" s="494"/>
      <c r="H13" s="481"/>
      <c r="I13" s="480"/>
      <c r="J13" s="506" t="s">
        <v>313</v>
      </c>
      <c r="K13" s="461"/>
    </row>
    <row r="14" spans="1:11" ht="16">
      <c r="A14" s="504" t="s">
        <v>312</v>
      </c>
      <c r="B14" s="503"/>
      <c r="C14" s="481"/>
      <c r="D14" s="481"/>
      <c r="E14" s="481"/>
      <c r="F14" s="480"/>
      <c r="G14" s="494"/>
      <c r="H14" s="481"/>
      <c r="I14" s="480"/>
    </row>
    <row r="15" spans="1:11" ht="16">
      <c r="A15" s="504" t="s">
        <v>311</v>
      </c>
      <c r="B15" s="503"/>
      <c r="C15" s="481"/>
      <c r="D15" s="481"/>
      <c r="E15" s="481"/>
      <c r="F15" s="480"/>
      <c r="G15" s="494"/>
      <c r="H15" s="481"/>
      <c r="I15" s="480"/>
      <c r="J15" s="505" t="s">
        <v>310</v>
      </c>
      <c r="K15" s="461"/>
    </row>
    <row r="16" spans="1:11" ht="16">
      <c r="A16" s="504" t="s">
        <v>309</v>
      </c>
      <c r="B16" s="503"/>
      <c r="C16" s="481"/>
      <c r="D16" s="481"/>
      <c r="E16" s="481"/>
      <c r="F16" s="480"/>
      <c r="G16" s="494"/>
      <c r="H16" s="481"/>
      <c r="I16" s="480"/>
      <c r="J16" s="461"/>
      <c r="K16" s="461"/>
    </row>
    <row r="17" spans="1:11" ht="16">
      <c r="A17" s="504" t="s">
        <v>308</v>
      </c>
      <c r="B17" s="503"/>
      <c r="C17" s="481"/>
      <c r="D17" s="481"/>
      <c r="E17" s="481"/>
      <c r="F17" s="480"/>
      <c r="G17" s="494"/>
      <c r="H17" s="481"/>
      <c r="I17" s="480"/>
      <c r="J17" s="461"/>
      <c r="K17" s="461"/>
    </row>
    <row r="18" spans="1:11" ht="16">
      <c r="A18" s="504" t="s">
        <v>307</v>
      </c>
      <c r="B18" s="503"/>
      <c r="C18" s="481"/>
      <c r="D18" s="481"/>
      <c r="E18" s="481"/>
      <c r="F18" s="480"/>
      <c r="G18" s="494"/>
      <c r="H18" s="481"/>
      <c r="I18" s="480"/>
    </row>
    <row r="19" spans="1:11" ht="16">
      <c r="A19" s="475"/>
    </row>
    <row r="20" spans="1:11" ht="17" thickBot="1">
      <c r="A20" s="499" t="s">
        <v>306</v>
      </c>
      <c r="B20" s="461"/>
      <c r="C20" s="461"/>
      <c r="D20" s="461"/>
      <c r="E20" s="461"/>
      <c r="F20" s="461"/>
      <c r="G20" s="502" t="s">
        <v>305</v>
      </c>
      <c r="H20" s="461"/>
      <c r="I20" s="461"/>
    </row>
    <row r="21" spans="1:11" ht="15.75" customHeight="1">
      <c r="A21" s="488"/>
      <c r="B21" s="471"/>
      <c r="C21" s="471"/>
      <c r="D21" s="471"/>
      <c r="E21" s="471"/>
      <c r="F21" s="471"/>
      <c r="G21" s="471"/>
      <c r="H21" s="471"/>
      <c r="I21" s="470"/>
    </row>
    <row r="22" spans="1:11" ht="15.75" customHeight="1" thickBot="1">
      <c r="A22" s="467"/>
      <c r="B22" s="466"/>
      <c r="C22" s="466"/>
      <c r="D22" s="466"/>
      <c r="E22" s="466"/>
      <c r="F22" s="466"/>
      <c r="G22" s="466"/>
      <c r="H22" s="466"/>
      <c r="I22" s="465"/>
    </row>
    <row r="23" spans="1:11" ht="16">
      <c r="A23" s="464"/>
      <c r="B23" s="464"/>
      <c r="C23" s="464"/>
      <c r="D23" s="464"/>
      <c r="E23" s="464"/>
    </row>
    <row r="24" spans="1:11" ht="17" thickBot="1">
      <c r="A24" s="499" t="s">
        <v>304</v>
      </c>
      <c r="B24" s="461"/>
      <c r="C24" s="461"/>
    </row>
    <row r="25" spans="1:11" ht="15.75" customHeight="1">
      <c r="A25" s="488"/>
      <c r="B25" s="471"/>
      <c r="C25" s="471"/>
      <c r="D25" s="471"/>
      <c r="E25" s="471"/>
      <c r="F25" s="471"/>
      <c r="G25" s="471"/>
      <c r="H25" s="471"/>
      <c r="I25" s="470"/>
    </row>
    <row r="26" spans="1:11" ht="15.75" customHeight="1" thickBot="1">
      <c r="A26" s="467"/>
      <c r="B26" s="466"/>
      <c r="C26" s="466"/>
      <c r="D26" s="466"/>
      <c r="E26" s="466"/>
      <c r="F26" s="466"/>
      <c r="G26" s="466"/>
      <c r="H26" s="466"/>
      <c r="I26" s="465"/>
    </row>
    <row r="27" spans="1:11" ht="16">
      <c r="A27" s="464"/>
    </row>
    <row r="28" spans="1:11" ht="16">
      <c r="A28" s="499" t="s">
        <v>303</v>
      </c>
      <c r="B28" s="461"/>
      <c r="C28" s="461"/>
    </row>
    <row r="29" spans="1:11" ht="15.75" customHeight="1">
      <c r="A29" s="501" t="s">
        <v>302</v>
      </c>
    </row>
    <row r="30" spans="1:11" ht="15.75" customHeight="1">
      <c r="A30" s="500" t="s">
        <v>301</v>
      </c>
    </row>
    <row r="31" spans="1:11" ht="15.75" customHeight="1">
      <c r="A31" s="500" t="s">
        <v>300</v>
      </c>
    </row>
    <row r="32" spans="1:11" ht="15.75" customHeight="1">
      <c r="A32" s="500" t="s">
        <v>299</v>
      </c>
    </row>
    <row r="33" spans="1:8" ht="15.75" customHeight="1">
      <c r="A33" s="500" t="s">
        <v>298</v>
      </c>
    </row>
    <row r="34" spans="1:8" ht="15.75" customHeight="1">
      <c r="A34" s="500" t="s">
        <v>297</v>
      </c>
    </row>
    <row r="35" spans="1:8" ht="15.75" customHeight="1">
      <c r="A35" s="500" t="s">
        <v>296</v>
      </c>
    </row>
    <row r="36" spans="1:8" ht="15.75" customHeight="1">
      <c r="A36" s="500" t="s">
        <v>295</v>
      </c>
    </row>
    <row r="37" spans="1:8" ht="15.75" customHeight="1">
      <c r="A37" s="500"/>
    </row>
    <row r="38" spans="1:8" ht="16">
      <c r="A38" s="499" t="s">
        <v>294</v>
      </c>
      <c r="B38" s="461"/>
      <c r="C38" s="461"/>
    </row>
    <row r="39" spans="1:8" ht="16">
      <c r="A39" s="497" t="s">
        <v>293</v>
      </c>
      <c r="B39" s="481"/>
      <c r="C39" s="480"/>
      <c r="D39" s="498" t="s">
        <v>292</v>
      </c>
      <c r="E39" s="497" t="s">
        <v>291</v>
      </c>
      <c r="F39" s="480"/>
      <c r="G39" s="497" t="s">
        <v>290</v>
      </c>
      <c r="H39" s="480"/>
    </row>
    <row r="40" spans="1:8" ht="16">
      <c r="A40" s="496"/>
      <c r="B40" s="481"/>
      <c r="C40" s="480"/>
      <c r="D40" s="495"/>
      <c r="E40" s="494"/>
      <c r="F40" s="480"/>
      <c r="G40" s="494"/>
      <c r="H40" s="480"/>
    </row>
    <row r="41" spans="1:8" ht="16">
      <c r="A41" s="496"/>
      <c r="B41" s="481"/>
      <c r="C41" s="480"/>
      <c r="D41" s="495"/>
      <c r="E41" s="494"/>
      <c r="F41" s="480"/>
      <c r="G41" s="494"/>
      <c r="H41" s="480"/>
    </row>
    <row r="42" spans="1:8" ht="16">
      <c r="A42" s="496"/>
      <c r="B42" s="481"/>
      <c r="C42" s="480"/>
      <c r="D42" s="495"/>
      <c r="E42" s="494"/>
      <c r="F42" s="480"/>
      <c r="G42" s="494"/>
      <c r="H42" s="480"/>
    </row>
    <row r="43" spans="1:8" ht="16">
      <c r="A43" s="496"/>
      <c r="B43" s="481"/>
      <c r="C43" s="480"/>
      <c r="D43" s="495"/>
      <c r="E43" s="494"/>
      <c r="F43" s="480"/>
      <c r="G43" s="494"/>
      <c r="H43" s="480"/>
    </row>
    <row r="44" spans="1:8" ht="16">
      <c r="A44" s="464"/>
    </row>
    <row r="45" spans="1:8" ht="16">
      <c r="A45" s="464"/>
    </row>
    <row r="46" spans="1:8" ht="16">
      <c r="A46" s="464"/>
    </row>
    <row r="47" spans="1:8" ht="16">
      <c r="A47" s="464"/>
    </row>
    <row r="48" spans="1:8" ht="16">
      <c r="A48" s="464"/>
    </row>
    <row r="49" spans="1:1" ht="16">
      <c r="A49" s="464"/>
    </row>
    <row r="50" spans="1:1" ht="16">
      <c r="A50" s="464"/>
    </row>
    <row r="51" spans="1:1" ht="16">
      <c r="A51" s="464"/>
    </row>
    <row r="52" spans="1:1" ht="16">
      <c r="A52" s="464"/>
    </row>
    <row r="53" spans="1:1" ht="16">
      <c r="A53" s="464"/>
    </row>
    <row r="54" spans="1:1" ht="16">
      <c r="A54" s="464"/>
    </row>
    <row r="55" spans="1:1" ht="16">
      <c r="A55" s="464"/>
    </row>
    <row r="56" spans="1:1" ht="16">
      <c r="A56" s="464"/>
    </row>
    <row r="57" spans="1:1" ht="16">
      <c r="A57" s="464"/>
    </row>
    <row r="58" spans="1:1" ht="16">
      <c r="A58" s="464"/>
    </row>
    <row r="59" spans="1:1" ht="16">
      <c r="A59" s="464"/>
    </row>
    <row r="60" spans="1:1" ht="16">
      <c r="A60" s="464"/>
    </row>
    <row r="61" spans="1:1" ht="16">
      <c r="A61" s="464"/>
    </row>
    <row r="62" spans="1:1" ht="16">
      <c r="A62" s="464"/>
    </row>
    <row r="63" spans="1:1" ht="16">
      <c r="A63" s="464"/>
    </row>
    <row r="64" spans="1:1" ht="16">
      <c r="A64" s="464"/>
    </row>
    <row r="65" spans="1:1" ht="16">
      <c r="A65" s="464"/>
    </row>
    <row r="66" spans="1:1" ht="16">
      <c r="A66" s="464"/>
    </row>
    <row r="67" spans="1:1" ht="16">
      <c r="A67" s="464"/>
    </row>
    <row r="68" spans="1:1" ht="16">
      <c r="A68" s="464"/>
    </row>
    <row r="69" spans="1:1" ht="16">
      <c r="A69" s="464"/>
    </row>
    <row r="70" spans="1:1" ht="16">
      <c r="A70" s="464"/>
    </row>
    <row r="71" spans="1:1" ht="16">
      <c r="A71" s="464"/>
    </row>
    <row r="72" spans="1:1" ht="16">
      <c r="A72" s="464"/>
    </row>
    <row r="73" spans="1:1" ht="16">
      <c r="A73" s="464"/>
    </row>
    <row r="74" spans="1:1" ht="16">
      <c r="A74" s="464"/>
    </row>
    <row r="75" spans="1:1" ht="16">
      <c r="A75" s="464"/>
    </row>
    <row r="76" spans="1:1" ht="16">
      <c r="A76" s="464"/>
    </row>
    <row r="77" spans="1:1" ht="16">
      <c r="A77" s="464"/>
    </row>
    <row r="78" spans="1:1" ht="16">
      <c r="A78" s="464"/>
    </row>
    <row r="79" spans="1:1" ht="16">
      <c r="A79" s="464"/>
    </row>
    <row r="80" spans="1:1" ht="16">
      <c r="A80" s="464"/>
    </row>
    <row r="81" spans="1:1" ht="16">
      <c r="A81" s="464"/>
    </row>
    <row r="82" spans="1:1" ht="16">
      <c r="A82" s="464"/>
    </row>
    <row r="83" spans="1:1" ht="16">
      <c r="A83" s="464"/>
    </row>
    <row r="84" spans="1:1" ht="16">
      <c r="A84" s="464"/>
    </row>
    <row r="85" spans="1:1" ht="16">
      <c r="A85" s="464"/>
    </row>
    <row r="86" spans="1:1" ht="16">
      <c r="A86" s="464"/>
    </row>
    <row r="87" spans="1:1" ht="16">
      <c r="A87" s="464"/>
    </row>
    <row r="88" spans="1:1" ht="16">
      <c r="A88" s="464"/>
    </row>
    <row r="89" spans="1:1" ht="16">
      <c r="A89" s="464"/>
    </row>
    <row r="90" spans="1:1" ht="16">
      <c r="A90" s="464"/>
    </row>
    <row r="91" spans="1:1" ht="16">
      <c r="A91" s="464"/>
    </row>
    <row r="92" spans="1:1" ht="16">
      <c r="A92" s="464"/>
    </row>
    <row r="93" spans="1:1" ht="16">
      <c r="A93" s="464"/>
    </row>
    <row r="94" spans="1:1" ht="16">
      <c r="A94" s="464"/>
    </row>
    <row r="95" spans="1:1" ht="16">
      <c r="A95" s="464"/>
    </row>
    <row r="96" spans="1:1" ht="16">
      <c r="A96" s="464"/>
    </row>
    <row r="97" spans="1:1" ht="16">
      <c r="A97" s="464"/>
    </row>
    <row r="98" spans="1:1" ht="16">
      <c r="A98" s="464"/>
    </row>
    <row r="99" spans="1:1" ht="16">
      <c r="A99" s="464"/>
    </row>
    <row r="100" spans="1:1" ht="16">
      <c r="A100" s="464"/>
    </row>
    <row r="101" spans="1:1" ht="16">
      <c r="A101" s="464"/>
    </row>
    <row r="102" spans="1:1" ht="16">
      <c r="A102" s="464"/>
    </row>
    <row r="103" spans="1:1" ht="16">
      <c r="A103" s="464"/>
    </row>
    <row r="104" spans="1:1" ht="16">
      <c r="A104" s="464"/>
    </row>
    <row r="105" spans="1:1" ht="16">
      <c r="A105" s="464"/>
    </row>
    <row r="106" spans="1:1" ht="16">
      <c r="A106" s="464"/>
    </row>
    <row r="107" spans="1:1" ht="16">
      <c r="A107" s="464"/>
    </row>
    <row r="108" spans="1:1" ht="16">
      <c r="A108" s="464"/>
    </row>
    <row r="109" spans="1:1" ht="16">
      <c r="A109" s="464"/>
    </row>
    <row r="110" spans="1:1" ht="16">
      <c r="A110" s="464"/>
    </row>
    <row r="111" spans="1:1" ht="16">
      <c r="A111" s="464"/>
    </row>
    <row r="112" spans="1:1" ht="16">
      <c r="A112" s="464"/>
    </row>
    <row r="113" spans="1:1" ht="16">
      <c r="A113" s="464"/>
    </row>
    <row r="114" spans="1:1" ht="16">
      <c r="A114" s="464"/>
    </row>
    <row r="115" spans="1:1" ht="16">
      <c r="A115" s="464"/>
    </row>
    <row r="116" spans="1:1" ht="16">
      <c r="A116" s="464"/>
    </row>
    <row r="117" spans="1:1" ht="16">
      <c r="A117" s="464"/>
    </row>
    <row r="118" spans="1:1" ht="16">
      <c r="A118" s="464"/>
    </row>
    <row r="119" spans="1:1" ht="16">
      <c r="A119" s="464"/>
    </row>
    <row r="120" spans="1:1" ht="16">
      <c r="A120" s="464"/>
    </row>
    <row r="121" spans="1:1" ht="16">
      <c r="A121" s="464"/>
    </row>
    <row r="122" spans="1:1" ht="16">
      <c r="A122" s="464"/>
    </row>
    <row r="123" spans="1:1" ht="16">
      <c r="A123" s="464"/>
    </row>
    <row r="124" spans="1:1" ht="16">
      <c r="A124" s="464"/>
    </row>
    <row r="125" spans="1:1" ht="16">
      <c r="A125" s="464"/>
    </row>
    <row r="126" spans="1:1" ht="16">
      <c r="A126" s="464"/>
    </row>
    <row r="127" spans="1:1" ht="16">
      <c r="A127" s="464"/>
    </row>
    <row r="128" spans="1:1" ht="16">
      <c r="A128" s="464"/>
    </row>
    <row r="129" spans="1:1" ht="16">
      <c r="A129" s="464"/>
    </row>
    <row r="130" spans="1:1" ht="16">
      <c r="A130" s="464"/>
    </row>
    <row r="131" spans="1:1" ht="16">
      <c r="A131" s="464"/>
    </row>
    <row r="132" spans="1:1" ht="16">
      <c r="A132" s="464"/>
    </row>
    <row r="133" spans="1:1" ht="16">
      <c r="A133" s="464"/>
    </row>
    <row r="134" spans="1:1" ht="16">
      <c r="A134" s="464"/>
    </row>
    <row r="135" spans="1:1" ht="16">
      <c r="A135" s="464"/>
    </row>
    <row r="136" spans="1:1" ht="16">
      <c r="A136" s="464"/>
    </row>
    <row r="137" spans="1:1" ht="16">
      <c r="A137" s="464"/>
    </row>
    <row r="138" spans="1:1" ht="16">
      <c r="A138" s="464"/>
    </row>
    <row r="139" spans="1:1" ht="16">
      <c r="A139" s="464"/>
    </row>
    <row r="140" spans="1:1" ht="16">
      <c r="A140" s="464"/>
    </row>
    <row r="141" spans="1:1" ht="16">
      <c r="A141" s="464"/>
    </row>
    <row r="142" spans="1:1" ht="16">
      <c r="A142" s="464"/>
    </row>
    <row r="143" spans="1:1" ht="16">
      <c r="A143" s="464"/>
    </row>
    <row r="144" spans="1:1" ht="16">
      <c r="A144" s="464"/>
    </row>
    <row r="145" spans="1:1" ht="16">
      <c r="A145" s="464"/>
    </row>
    <row r="146" spans="1:1" ht="16">
      <c r="A146" s="464"/>
    </row>
    <row r="147" spans="1:1" ht="16">
      <c r="A147" s="464"/>
    </row>
    <row r="148" spans="1:1" ht="16">
      <c r="A148" s="464"/>
    </row>
    <row r="149" spans="1:1" ht="16">
      <c r="A149" s="464"/>
    </row>
    <row r="150" spans="1:1" ht="16">
      <c r="A150" s="464"/>
    </row>
    <row r="151" spans="1:1" ht="16">
      <c r="A151" s="464"/>
    </row>
    <row r="152" spans="1:1" ht="16">
      <c r="A152" s="464"/>
    </row>
    <row r="153" spans="1:1" ht="16">
      <c r="A153" s="464"/>
    </row>
    <row r="154" spans="1:1" ht="16">
      <c r="A154" s="464"/>
    </row>
    <row r="155" spans="1:1" ht="16">
      <c r="A155" s="464"/>
    </row>
    <row r="156" spans="1:1" ht="16">
      <c r="A156" s="464"/>
    </row>
    <row r="157" spans="1:1" ht="16">
      <c r="A157" s="464"/>
    </row>
    <row r="158" spans="1:1" ht="16">
      <c r="A158" s="464"/>
    </row>
    <row r="159" spans="1:1" ht="16">
      <c r="A159" s="464"/>
    </row>
    <row r="160" spans="1:1" ht="16">
      <c r="A160" s="464"/>
    </row>
    <row r="161" spans="1:1" ht="16">
      <c r="A161" s="464"/>
    </row>
    <row r="162" spans="1:1" ht="16">
      <c r="A162" s="464"/>
    </row>
    <row r="163" spans="1:1" ht="16">
      <c r="A163" s="464"/>
    </row>
    <row r="164" spans="1:1" ht="16">
      <c r="A164" s="464"/>
    </row>
    <row r="165" spans="1:1" ht="16">
      <c r="A165" s="464"/>
    </row>
    <row r="166" spans="1:1" ht="16">
      <c r="A166" s="464"/>
    </row>
    <row r="167" spans="1:1" ht="16">
      <c r="A167" s="464"/>
    </row>
    <row r="168" spans="1:1" ht="16">
      <c r="A168" s="464"/>
    </row>
    <row r="169" spans="1:1" ht="16">
      <c r="A169" s="464"/>
    </row>
    <row r="170" spans="1:1" ht="16">
      <c r="A170" s="464"/>
    </row>
    <row r="171" spans="1:1" ht="16">
      <c r="A171" s="464"/>
    </row>
    <row r="172" spans="1:1" ht="16">
      <c r="A172" s="464"/>
    </row>
    <row r="173" spans="1:1" ht="16">
      <c r="A173" s="464"/>
    </row>
    <row r="174" spans="1:1" ht="16">
      <c r="A174" s="464"/>
    </row>
    <row r="175" spans="1:1" ht="16">
      <c r="A175" s="464"/>
    </row>
    <row r="176" spans="1:1" ht="16">
      <c r="A176" s="464"/>
    </row>
    <row r="177" spans="1:1" ht="16">
      <c r="A177" s="464"/>
    </row>
    <row r="178" spans="1:1" ht="16">
      <c r="A178" s="464"/>
    </row>
    <row r="179" spans="1:1" ht="16">
      <c r="A179" s="464"/>
    </row>
    <row r="180" spans="1:1" ht="16">
      <c r="A180" s="464"/>
    </row>
    <row r="181" spans="1:1" ht="16">
      <c r="A181" s="464"/>
    </row>
    <row r="182" spans="1:1" ht="16">
      <c r="A182" s="464"/>
    </row>
    <row r="183" spans="1:1" ht="16">
      <c r="A183" s="464"/>
    </row>
    <row r="184" spans="1:1" ht="16">
      <c r="A184" s="464"/>
    </row>
    <row r="185" spans="1:1" ht="16">
      <c r="A185" s="464"/>
    </row>
    <row r="186" spans="1:1" ht="16">
      <c r="A186" s="464"/>
    </row>
    <row r="187" spans="1:1" ht="16">
      <c r="A187" s="464"/>
    </row>
    <row r="188" spans="1:1" ht="16">
      <c r="A188" s="464"/>
    </row>
    <row r="189" spans="1:1" ht="16">
      <c r="A189" s="464"/>
    </row>
    <row r="190" spans="1:1" ht="16">
      <c r="A190" s="464"/>
    </row>
    <row r="191" spans="1:1" ht="16">
      <c r="A191" s="464"/>
    </row>
    <row r="192" spans="1:1" ht="16">
      <c r="A192" s="464"/>
    </row>
    <row r="193" spans="1:1" ht="16">
      <c r="A193" s="464"/>
    </row>
    <row r="194" spans="1:1" ht="16">
      <c r="A194" s="464"/>
    </row>
    <row r="195" spans="1:1" ht="16">
      <c r="A195" s="464"/>
    </row>
    <row r="196" spans="1:1" ht="16">
      <c r="A196" s="464"/>
    </row>
    <row r="197" spans="1:1" ht="16">
      <c r="A197" s="464"/>
    </row>
    <row r="198" spans="1:1" ht="16">
      <c r="A198" s="464"/>
    </row>
    <row r="199" spans="1:1" ht="16">
      <c r="A199" s="464"/>
    </row>
    <row r="200" spans="1:1" ht="16">
      <c r="A200" s="464"/>
    </row>
    <row r="201" spans="1:1" ht="16">
      <c r="A201" s="464"/>
    </row>
    <row r="202" spans="1:1" ht="16">
      <c r="A202" s="464"/>
    </row>
    <row r="203" spans="1:1" ht="16">
      <c r="A203" s="464"/>
    </row>
    <row r="204" spans="1:1" ht="16">
      <c r="A204" s="464"/>
    </row>
    <row r="205" spans="1:1" ht="16">
      <c r="A205" s="464"/>
    </row>
    <row r="206" spans="1:1" ht="16">
      <c r="A206" s="464"/>
    </row>
    <row r="207" spans="1:1" ht="16">
      <c r="A207" s="464"/>
    </row>
    <row r="208" spans="1:1" ht="16">
      <c r="A208" s="464"/>
    </row>
    <row r="209" spans="1:1" ht="16">
      <c r="A209" s="464"/>
    </row>
    <row r="210" spans="1:1" ht="16">
      <c r="A210" s="464"/>
    </row>
    <row r="211" spans="1:1" ht="16">
      <c r="A211" s="464"/>
    </row>
    <row r="212" spans="1:1" ht="16">
      <c r="A212" s="464"/>
    </row>
    <row r="213" spans="1:1" ht="16">
      <c r="A213" s="464"/>
    </row>
    <row r="214" spans="1:1" ht="16">
      <c r="A214" s="464"/>
    </row>
    <row r="215" spans="1:1" ht="16">
      <c r="A215" s="464"/>
    </row>
    <row r="216" spans="1:1" ht="16">
      <c r="A216" s="464"/>
    </row>
    <row r="217" spans="1:1" ht="16">
      <c r="A217" s="464"/>
    </row>
    <row r="218" spans="1:1" ht="16">
      <c r="A218" s="464"/>
    </row>
    <row r="219" spans="1:1" ht="16">
      <c r="A219" s="464"/>
    </row>
    <row r="220" spans="1:1" ht="16">
      <c r="A220" s="464"/>
    </row>
    <row r="221" spans="1:1" ht="16">
      <c r="A221" s="464"/>
    </row>
    <row r="222" spans="1:1" ht="16">
      <c r="A222" s="464"/>
    </row>
    <row r="223" spans="1:1" ht="16">
      <c r="A223" s="464"/>
    </row>
    <row r="224" spans="1:1" ht="16">
      <c r="A224" s="464"/>
    </row>
    <row r="225" spans="1:1" ht="16">
      <c r="A225" s="464"/>
    </row>
    <row r="226" spans="1:1" ht="16">
      <c r="A226" s="464"/>
    </row>
    <row r="227" spans="1:1" ht="16">
      <c r="A227" s="464"/>
    </row>
    <row r="228" spans="1:1" ht="16">
      <c r="A228" s="464"/>
    </row>
    <row r="229" spans="1:1" ht="16">
      <c r="A229" s="464"/>
    </row>
    <row r="230" spans="1:1" ht="16">
      <c r="A230" s="464"/>
    </row>
    <row r="231" spans="1:1" ht="16">
      <c r="A231" s="464"/>
    </row>
    <row r="232" spans="1:1" ht="16">
      <c r="A232" s="464"/>
    </row>
    <row r="233" spans="1:1" ht="16">
      <c r="A233" s="464"/>
    </row>
    <row r="234" spans="1:1" ht="16">
      <c r="A234" s="464"/>
    </row>
    <row r="235" spans="1:1" ht="16">
      <c r="A235" s="464"/>
    </row>
    <row r="236" spans="1:1" ht="16">
      <c r="A236" s="464"/>
    </row>
    <row r="237" spans="1:1" ht="16">
      <c r="A237" s="464"/>
    </row>
    <row r="238" spans="1:1" ht="16">
      <c r="A238" s="464"/>
    </row>
    <row r="239" spans="1:1" ht="16">
      <c r="A239" s="464"/>
    </row>
    <row r="240" spans="1:1" ht="16">
      <c r="A240" s="464"/>
    </row>
    <row r="241" spans="1:1" ht="16">
      <c r="A241" s="464"/>
    </row>
    <row r="242" spans="1:1" ht="16">
      <c r="A242" s="464"/>
    </row>
    <row r="243" spans="1:1" ht="16">
      <c r="A243" s="464"/>
    </row>
    <row r="244" spans="1:1" ht="16">
      <c r="A244" s="464"/>
    </row>
    <row r="245" spans="1:1" ht="16">
      <c r="A245" s="464"/>
    </row>
    <row r="246" spans="1:1" ht="16">
      <c r="A246" s="464"/>
    </row>
    <row r="247" spans="1:1" ht="16">
      <c r="A247" s="464"/>
    </row>
    <row r="248" spans="1:1" ht="16">
      <c r="A248" s="464"/>
    </row>
    <row r="249" spans="1:1" ht="16">
      <c r="A249" s="464"/>
    </row>
    <row r="250" spans="1:1" ht="16">
      <c r="A250" s="464"/>
    </row>
    <row r="251" spans="1:1" ht="16">
      <c r="A251" s="464"/>
    </row>
    <row r="252" spans="1:1" ht="16">
      <c r="A252" s="464"/>
    </row>
    <row r="253" spans="1:1" ht="16">
      <c r="A253" s="464"/>
    </row>
    <row r="254" spans="1:1" ht="16">
      <c r="A254" s="464"/>
    </row>
    <row r="255" spans="1:1" ht="16">
      <c r="A255" s="464"/>
    </row>
    <row r="256" spans="1:1" ht="16">
      <c r="A256" s="464"/>
    </row>
    <row r="257" spans="1:1" ht="16">
      <c r="A257" s="464"/>
    </row>
    <row r="258" spans="1:1" ht="16">
      <c r="A258" s="464"/>
    </row>
    <row r="259" spans="1:1" ht="16">
      <c r="A259" s="464"/>
    </row>
    <row r="260" spans="1:1" ht="16">
      <c r="A260" s="464"/>
    </row>
    <row r="261" spans="1:1" ht="16">
      <c r="A261" s="464"/>
    </row>
    <row r="262" spans="1:1" ht="16">
      <c r="A262" s="464"/>
    </row>
    <row r="263" spans="1:1" ht="16">
      <c r="A263" s="464"/>
    </row>
    <row r="264" spans="1:1" ht="16">
      <c r="A264" s="464"/>
    </row>
    <row r="265" spans="1:1" ht="16">
      <c r="A265" s="464"/>
    </row>
    <row r="266" spans="1:1" ht="16">
      <c r="A266" s="464"/>
    </row>
    <row r="267" spans="1:1" ht="16">
      <c r="A267" s="464"/>
    </row>
    <row r="268" spans="1:1" ht="16">
      <c r="A268" s="464"/>
    </row>
    <row r="269" spans="1:1" ht="16">
      <c r="A269" s="464"/>
    </row>
    <row r="270" spans="1:1" ht="16">
      <c r="A270" s="464"/>
    </row>
    <row r="271" spans="1:1" ht="16">
      <c r="A271" s="464"/>
    </row>
    <row r="272" spans="1:1" ht="16">
      <c r="A272" s="464"/>
    </row>
    <row r="273" spans="1:1" ht="16">
      <c r="A273" s="464"/>
    </row>
    <row r="274" spans="1:1" ht="16">
      <c r="A274" s="464"/>
    </row>
    <row r="275" spans="1:1" ht="16">
      <c r="A275" s="464"/>
    </row>
    <row r="276" spans="1:1" ht="16">
      <c r="A276" s="464"/>
    </row>
    <row r="277" spans="1:1" ht="16">
      <c r="A277" s="464"/>
    </row>
    <row r="278" spans="1:1" ht="16">
      <c r="A278" s="464"/>
    </row>
    <row r="279" spans="1:1" ht="16">
      <c r="A279" s="464"/>
    </row>
    <row r="280" spans="1:1" ht="16">
      <c r="A280" s="464"/>
    </row>
    <row r="281" spans="1:1" ht="16">
      <c r="A281" s="464"/>
    </row>
    <row r="282" spans="1:1" ht="16">
      <c r="A282" s="464"/>
    </row>
    <row r="283" spans="1:1" ht="16">
      <c r="A283" s="464"/>
    </row>
    <row r="284" spans="1:1" ht="16">
      <c r="A284" s="464"/>
    </row>
    <row r="285" spans="1:1" ht="16">
      <c r="A285" s="464"/>
    </row>
    <row r="286" spans="1:1" ht="16">
      <c r="A286" s="464"/>
    </row>
    <row r="287" spans="1:1" ht="16">
      <c r="A287" s="464"/>
    </row>
    <row r="288" spans="1:1" ht="16">
      <c r="A288" s="464"/>
    </row>
    <row r="289" spans="1:1" ht="16">
      <c r="A289" s="464"/>
    </row>
    <row r="290" spans="1:1" ht="16">
      <c r="A290" s="464"/>
    </row>
    <row r="291" spans="1:1" ht="16">
      <c r="A291" s="464"/>
    </row>
    <row r="292" spans="1:1" ht="16">
      <c r="A292" s="464"/>
    </row>
    <row r="293" spans="1:1" ht="16">
      <c r="A293" s="464"/>
    </row>
    <row r="294" spans="1:1" ht="16">
      <c r="A294" s="464"/>
    </row>
    <row r="295" spans="1:1" ht="16">
      <c r="A295" s="464"/>
    </row>
    <row r="296" spans="1:1" ht="16">
      <c r="A296" s="464"/>
    </row>
    <row r="297" spans="1:1" ht="16">
      <c r="A297" s="464"/>
    </row>
    <row r="298" spans="1:1" ht="16">
      <c r="A298" s="464"/>
    </row>
    <row r="299" spans="1:1" ht="16">
      <c r="A299" s="464"/>
    </row>
    <row r="300" spans="1:1" ht="16">
      <c r="A300" s="464"/>
    </row>
    <row r="301" spans="1:1" ht="16">
      <c r="A301" s="464"/>
    </row>
    <row r="302" spans="1:1" ht="16">
      <c r="A302" s="464"/>
    </row>
    <row r="303" spans="1:1" ht="16">
      <c r="A303" s="464"/>
    </row>
    <row r="304" spans="1:1" ht="16">
      <c r="A304" s="464"/>
    </row>
    <row r="305" spans="1:1" ht="16">
      <c r="A305" s="464"/>
    </row>
    <row r="306" spans="1:1" ht="16">
      <c r="A306" s="464"/>
    </row>
    <row r="307" spans="1:1" ht="16">
      <c r="A307" s="464"/>
    </row>
    <row r="308" spans="1:1" ht="16">
      <c r="A308" s="464"/>
    </row>
    <row r="309" spans="1:1" ht="16">
      <c r="A309" s="464"/>
    </row>
    <row r="310" spans="1:1" ht="16">
      <c r="A310" s="464"/>
    </row>
    <row r="311" spans="1:1" ht="16">
      <c r="A311" s="464"/>
    </row>
    <row r="312" spans="1:1" ht="16">
      <c r="A312" s="464"/>
    </row>
    <row r="313" spans="1:1" ht="16">
      <c r="A313" s="464"/>
    </row>
    <row r="314" spans="1:1" ht="16">
      <c r="A314" s="464"/>
    </row>
    <row r="315" spans="1:1" ht="16">
      <c r="A315" s="464"/>
    </row>
    <row r="316" spans="1:1" ht="16">
      <c r="A316" s="464"/>
    </row>
    <row r="317" spans="1:1" ht="16">
      <c r="A317" s="464"/>
    </row>
    <row r="318" spans="1:1" ht="16">
      <c r="A318" s="464"/>
    </row>
    <row r="319" spans="1:1" ht="16">
      <c r="A319" s="464"/>
    </row>
    <row r="320" spans="1:1" ht="16">
      <c r="A320" s="464"/>
    </row>
    <row r="321" spans="1:1" ht="16">
      <c r="A321" s="464"/>
    </row>
    <row r="322" spans="1:1" ht="16">
      <c r="A322" s="464"/>
    </row>
    <row r="323" spans="1:1" ht="16">
      <c r="A323" s="464"/>
    </row>
    <row r="324" spans="1:1" ht="16">
      <c r="A324" s="464"/>
    </row>
    <row r="325" spans="1:1" ht="16">
      <c r="A325" s="464"/>
    </row>
    <row r="326" spans="1:1" ht="16">
      <c r="A326" s="464"/>
    </row>
    <row r="327" spans="1:1" ht="16">
      <c r="A327" s="464"/>
    </row>
    <row r="328" spans="1:1" ht="16">
      <c r="A328" s="464"/>
    </row>
    <row r="329" spans="1:1" ht="16">
      <c r="A329" s="464"/>
    </row>
    <row r="330" spans="1:1" ht="16">
      <c r="A330" s="464"/>
    </row>
    <row r="331" spans="1:1" ht="16">
      <c r="A331" s="464"/>
    </row>
    <row r="332" spans="1:1" ht="16">
      <c r="A332" s="464"/>
    </row>
    <row r="333" spans="1:1" ht="16">
      <c r="A333" s="464"/>
    </row>
    <row r="334" spans="1:1" ht="16">
      <c r="A334" s="464"/>
    </row>
    <row r="335" spans="1:1" ht="16">
      <c r="A335" s="464"/>
    </row>
    <row r="336" spans="1:1" ht="16">
      <c r="A336" s="464"/>
    </row>
    <row r="337" spans="1:1" ht="16">
      <c r="A337" s="464"/>
    </row>
    <row r="338" spans="1:1" ht="16">
      <c r="A338" s="464"/>
    </row>
    <row r="339" spans="1:1" ht="16">
      <c r="A339" s="464"/>
    </row>
    <row r="340" spans="1:1" ht="16">
      <c r="A340" s="464"/>
    </row>
    <row r="341" spans="1:1" ht="16">
      <c r="A341" s="464"/>
    </row>
    <row r="342" spans="1:1" ht="16">
      <c r="A342" s="464"/>
    </row>
    <row r="343" spans="1:1" ht="16">
      <c r="A343" s="464"/>
    </row>
    <row r="344" spans="1:1" ht="16">
      <c r="A344" s="464"/>
    </row>
    <row r="345" spans="1:1" ht="16">
      <c r="A345" s="464"/>
    </row>
    <row r="346" spans="1:1" ht="16">
      <c r="A346" s="464"/>
    </row>
    <row r="347" spans="1:1" ht="16">
      <c r="A347" s="464"/>
    </row>
    <row r="348" spans="1:1" ht="16">
      <c r="A348" s="464"/>
    </row>
    <row r="349" spans="1:1" ht="16">
      <c r="A349" s="464"/>
    </row>
    <row r="350" spans="1:1" ht="16">
      <c r="A350" s="464"/>
    </row>
    <row r="351" spans="1:1" ht="16">
      <c r="A351" s="464"/>
    </row>
    <row r="352" spans="1:1" ht="16">
      <c r="A352" s="464"/>
    </row>
    <row r="353" spans="1:1" ht="16">
      <c r="A353" s="464"/>
    </row>
    <row r="354" spans="1:1" ht="16">
      <c r="A354" s="464"/>
    </row>
    <row r="355" spans="1:1" ht="16">
      <c r="A355" s="464"/>
    </row>
    <row r="356" spans="1:1" ht="16">
      <c r="A356" s="464"/>
    </row>
    <row r="357" spans="1:1" ht="16">
      <c r="A357" s="464"/>
    </row>
    <row r="358" spans="1:1" ht="16">
      <c r="A358" s="464"/>
    </row>
    <row r="359" spans="1:1" ht="16">
      <c r="A359" s="464"/>
    </row>
    <row r="360" spans="1:1" ht="16">
      <c r="A360" s="464"/>
    </row>
    <row r="361" spans="1:1" ht="16">
      <c r="A361" s="464"/>
    </row>
    <row r="362" spans="1:1" ht="16">
      <c r="A362" s="464"/>
    </row>
    <row r="363" spans="1:1" ht="16">
      <c r="A363" s="464"/>
    </row>
    <row r="364" spans="1:1" ht="16">
      <c r="A364" s="464"/>
    </row>
    <row r="365" spans="1:1" ht="16">
      <c r="A365" s="464"/>
    </row>
    <row r="366" spans="1:1" ht="16">
      <c r="A366" s="464"/>
    </row>
    <row r="367" spans="1:1" ht="16">
      <c r="A367" s="464"/>
    </row>
    <row r="368" spans="1:1" ht="16">
      <c r="A368" s="464"/>
    </row>
    <row r="369" spans="1:1" ht="16">
      <c r="A369" s="464"/>
    </row>
    <row r="370" spans="1:1" ht="16">
      <c r="A370" s="464"/>
    </row>
    <row r="371" spans="1:1" ht="16">
      <c r="A371" s="464"/>
    </row>
    <row r="372" spans="1:1" ht="16">
      <c r="A372" s="464"/>
    </row>
    <row r="373" spans="1:1" ht="16">
      <c r="A373" s="464"/>
    </row>
    <row r="374" spans="1:1" ht="16">
      <c r="A374" s="464"/>
    </row>
    <row r="375" spans="1:1" ht="16">
      <c r="A375" s="464"/>
    </row>
    <row r="376" spans="1:1" ht="16">
      <c r="A376" s="464"/>
    </row>
    <row r="377" spans="1:1" ht="16">
      <c r="A377" s="464"/>
    </row>
    <row r="378" spans="1:1" ht="16">
      <c r="A378" s="464"/>
    </row>
    <row r="379" spans="1:1" ht="16">
      <c r="A379" s="464"/>
    </row>
    <row r="380" spans="1:1" ht="16">
      <c r="A380" s="464"/>
    </row>
    <row r="381" spans="1:1" ht="16">
      <c r="A381" s="464"/>
    </row>
    <row r="382" spans="1:1" ht="16">
      <c r="A382" s="464"/>
    </row>
    <row r="383" spans="1:1" ht="16">
      <c r="A383" s="464"/>
    </row>
    <row r="384" spans="1:1" ht="16">
      <c r="A384" s="464"/>
    </row>
    <row r="385" spans="1:1" ht="16">
      <c r="A385" s="464"/>
    </row>
    <row r="386" spans="1:1" ht="16">
      <c r="A386" s="464"/>
    </row>
    <row r="387" spans="1:1" ht="16">
      <c r="A387" s="464"/>
    </row>
    <row r="388" spans="1:1" ht="16">
      <c r="A388" s="464"/>
    </row>
    <row r="389" spans="1:1" ht="16">
      <c r="A389" s="464"/>
    </row>
    <row r="390" spans="1:1" ht="16">
      <c r="A390" s="464"/>
    </row>
    <row r="391" spans="1:1" ht="16">
      <c r="A391" s="464"/>
    </row>
    <row r="392" spans="1:1" ht="16">
      <c r="A392" s="464"/>
    </row>
    <row r="393" spans="1:1" ht="16">
      <c r="A393" s="464"/>
    </row>
    <row r="394" spans="1:1" ht="16">
      <c r="A394" s="464"/>
    </row>
    <row r="395" spans="1:1" ht="16">
      <c r="A395" s="464"/>
    </row>
    <row r="396" spans="1:1" ht="16">
      <c r="A396" s="464"/>
    </row>
    <row r="397" spans="1:1" ht="16">
      <c r="A397" s="464"/>
    </row>
    <row r="398" spans="1:1" ht="16">
      <c r="A398" s="464"/>
    </row>
    <row r="399" spans="1:1" ht="16">
      <c r="A399" s="464"/>
    </row>
    <row r="400" spans="1:1" ht="16">
      <c r="A400" s="464"/>
    </row>
    <row r="401" spans="1:1" ht="16">
      <c r="A401" s="464"/>
    </row>
    <row r="402" spans="1:1" ht="16">
      <c r="A402" s="464"/>
    </row>
    <row r="403" spans="1:1" ht="16">
      <c r="A403" s="464"/>
    </row>
    <row r="404" spans="1:1" ht="16">
      <c r="A404" s="464"/>
    </row>
    <row r="405" spans="1:1" ht="16">
      <c r="A405" s="464"/>
    </row>
    <row r="406" spans="1:1" ht="16">
      <c r="A406" s="464"/>
    </row>
    <row r="407" spans="1:1" ht="16">
      <c r="A407" s="464"/>
    </row>
    <row r="408" spans="1:1" ht="16">
      <c r="A408" s="464"/>
    </row>
    <row r="409" spans="1:1" ht="16">
      <c r="A409" s="464"/>
    </row>
    <row r="410" spans="1:1" ht="16">
      <c r="A410" s="464"/>
    </row>
    <row r="411" spans="1:1" ht="16">
      <c r="A411" s="464"/>
    </row>
    <row r="412" spans="1:1" ht="16">
      <c r="A412" s="464"/>
    </row>
    <row r="413" spans="1:1" ht="16">
      <c r="A413" s="464"/>
    </row>
    <row r="414" spans="1:1" ht="16">
      <c r="A414" s="464"/>
    </row>
    <row r="415" spans="1:1" ht="16">
      <c r="A415" s="464"/>
    </row>
    <row r="416" spans="1:1" ht="16">
      <c r="A416" s="464"/>
    </row>
    <row r="417" spans="1:1" ht="16">
      <c r="A417" s="464"/>
    </row>
    <row r="418" spans="1:1" ht="16">
      <c r="A418" s="464"/>
    </row>
    <row r="419" spans="1:1" ht="16">
      <c r="A419" s="464"/>
    </row>
    <row r="420" spans="1:1" ht="16">
      <c r="A420" s="464"/>
    </row>
    <row r="421" spans="1:1" ht="16">
      <c r="A421" s="464"/>
    </row>
    <row r="422" spans="1:1" ht="16">
      <c r="A422" s="464"/>
    </row>
    <row r="423" spans="1:1" ht="16">
      <c r="A423" s="464"/>
    </row>
    <row r="424" spans="1:1" ht="16">
      <c r="A424" s="464"/>
    </row>
    <row r="425" spans="1:1" ht="16">
      <c r="A425" s="464"/>
    </row>
    <row r="426" spans="1:1" ht="16">
      <c r="A426" s="464"/>
    </row>
    <row r="427" spans="1:1" ht="16">
      <c r="A427" s="464"/>
    </row>
    <row r="428" spans="1:1" ht="16">
      <c r="A428" s="464"/>
    </row>
    <row r="429" spans="1:1" ht="16">
      <c r="A429" s="464"/>
    </row>
    <row r="430" spans="1:1" ht="16">
      <c r="A430" s="464"/>
    </row>
    <row r="431" spans="1:1" ht="16">
      <c r="A431" s="464"/>
    </row>
    <row r="432" spans="1:1" ht="16">
      <c r="A432" s="464"/>
    </row>
    <row r="433" spans="1:1" ht="16">
      <c r="A433" s="464"/>
    </row>
    <row r="434" spans="1:1" ht="16">
      <c r="A434" s="464"/>
    </row>
    <row r="435" spans="1:1" ht="16">
      <c r="A435" s="464"/>
    </row>
    <row r="436" spans="1:1" ht="16">
      <c r="A436" s="464"/>
    </row>
    <row r="437" spans="1:1" ht="16">
      <c r="A437" s="464"/>
    </row>
    <row r="438" spans="1:1" ht="16">
      <c r="A438" s="464"/>
    </row>
    <row r="439" spans="1:1" ht="16">
      <c r="A439" s="464"/>
    </row>
    <row r="440" spans="1:1" ht="16">
      <c r="A440" s="464"/>
    </row>
    <row r="441" spans="1:1" ht="16">
      <c r="A441" s="464"/>
    </row>
    <row r="442" spans="1:1" ht="16">
      <c r="A442" s="464"/>
    </row>
    <row r="443" spans="1:1" ht="16">
      <c r="A443" s="464"/>
    </row>
    <row r="444" spans="1:1" ht="16">
      <c r="A444" s="464"/>
    </row>
    <row r="445" spans="1:1" ht="16">
      <c r="A445" s="464"/>
    </row>
    <row r="446" spans="1:1" ht="16">
      <c r="A446" s="464"/>
    </row>
    <row r="447" spans="1:1" ht="16">
      <c r="A447" s="464"/>
    </row>
    <row r="448" spans="1:1" ht="16">
      <c r="A448" s="464"/>
    </row>
    <row r="449" spans="1:1" ht="16">
      <c r="A449" s="464"/>
    </row>
    <row r="450" spans="1:1" ht="16">
      <c r="A450" s="464"/>
    </row>
    <row r="451" spans="1:1" ht="16">
      <c r="A451" s="464"/>
    </row>
    <row r="452" spans="1:1" ht="16">
      <c r="A452" s="464"/>
    </row>
    <row r="453" spans="1:1" ht="16">
      <c r="A453" s="464"/>
    </row>
    <row r="454" spans="1:1" ht="16">
      <c r="A454" s="464"/>
    </row>
    <row r="455" spans="1:1" ht="16">
      <c r="A455" s="464"/>
    </row>
    <row r="456" spans="1:1" ht="16">
      <c r="A456" s="464"/>
    </row>
    <row r="457" spans="1:1" ht="16">
      <c r="A457" s="464"/>
    </row>
    <row r="458" spans="1:1" ht="16">
      <c r="A458" s="464"/>
    </row>
    <row r="459" spans="1:1" ht="16">
      <c r="A459" s="464"/>
    </row>
    <row r="460" spans="1:1" ht="16">
      <c r="A460" s="464"/>
    </row>
    <row r="461" spans="1:1" ht="16">
      <c r="A461" s="464"/>
    </row>
    <row r="462" spans="1:1" ht="16">
      <c r="A462" s="464"/>
    </row>
    <row r="463" spans="1:1" ht="16">
      <c r="A463" s="464"/>
    </row>
    <row r="464" spans="1:1" ht="16">
      <c r="A464" s="464"/>
    </row>
    <row r="465" spans="1:1" ht="16">
      <c r="A465" s="464"/>
    </row>
    <row r="466" spans="1:1" ht="16">
      <c r="A466" s="464"/>
    </row>
    <row r="467" spans="1:1" ht="16">
      <c r="A467" s="464"/>
    </row>
    <row r="468" spans="1:1" ht="16">
      <c r="A468" s="464"/>
    </row>
    <row r="469" spans="1:1" ht="16">
      <c r="A469" s="464"/>
    </row>
    <row r="470" spans="1:1" ht="16">
      <c r="A470" s="464"/>
    </row>
    <row r="471" spans="1:1" ht="16">
      <c r="A471" s="464"/>
    </row>
    <row r="472" spans="1:1" ht="16">
      <c r="A472" s="464"/>
    </row>
    <row r="473" spans="1:1" ht="16">
      <c r="A473" s="464"/>
    </row>
    <row r="474" spans="1:1" ht="16">
      <c r="A474" s="464"/>
    </row>
    <row r="475" spans="1:1" ht="16">
      <c r="A475" s="464"/>
    </row>
    <row r="476" spans="1:1" ht="16">
      <c r="A476" s="464"/>
    </row>
    <row r="477" spans="1:1" ht="16">
      <c r="A477" s="464"/>
    </row>
    <row r="478" spans="1:1" ht="16">
      <c r="A478" s="464"/>
    </row>
    <row r="479" spans="1:1" ht="16">
      <c r="A479" s="464"/>
    </row>
    <row r="480" spans="1:1" ht="16">
      <c r="A480" s="464"/>
    </row>
    <row r="481" spans="1:1" ht="16">
      <c r="A481" s="464"/>
    </row>
    <row r="482" spans="1:1" ht="16">
      <c r="A482" s="464"/>
    </row>
    <row r="483" spans="1:1" ht="16">
      <c r="A483" s="464"/>
    </row>
    <row r="484" spans="1:1" ht="16">
      <c r="A484" s="464"/>
    </row>
    <row r="485" spans="1:1" ht="16">
      <c r="A485" s="464"/>
    </row>
    <row r="486" spans="1:1" ht="16">
      <c r="A486" s="464"/>
    </row>
    <row r="487" spans="1:1" ht="16">
      <c r="A487" s="464"/>
    </row>
    <row r="488" spans="1:1" ht="16">
      <c r="A488" s="464"/>
    </row>
    <row r="489" spans="1:1" ht="16">
      <c r="A489" s="464"/>
    </row>
    <row r="490" spans="1:1" ht="16">
      <c r="A490" s="464"/>
    </row>
    <row r="491" spans="1:1" ht="16">
      <c r="A491" s="464"/>
    </row>
    <row r="492" spans="1:1" ht="16">
      <c r="A492" s="464"/>
    </row>
    <row r="493" spans="1:1" ht="16">
      <c r="A493" s="464"/>
    </row>
    <row r="494" spans="1:1" ht="16">
      <c r="A494" s="464"/>
    </row>
    <row r="495" spans="1:1" ht="16">
      <c r="A495" s="464"/>
    </row>
    <row r="496" spans="1:1" ht="16">
      <c r="A496" s="464"/>
    </row>
    <row r="497" spans="1:1" ht="16">
      <c r="A497" s="464"/>
    </row>
    <row r="498" spans="1:1" ht="16">
      <c r="A498" s="464"/>
    </row>
    <row r="499" spans="1:1" ht="16">
      <c r="A499" s="464"/>
    </row>
    <row r="500" spans="1:1" ht="16">
      <c r="A500" s="464"/>
    </row>
    <row r="501" spans="1:1" ht="16">
      <c r="A501" s="464"/>
    </row>
    <row r="502" spans="1:1" ht="16">
      <c r="A502" s="464"/>
    </row>
    <row r="503" spans="1:1" ht="16">
      <c r="A503" s="464"/>
    </row>
    <row r="504" spans="1:1" ht="16">
      <c r="A504" s="464"/>
    </row>
    <row r="505" spans="1:1" ht="16">
      <c r="A505" s="464"/>
    </row>
    <row r="506" spans="1:1" ht="16">
      <c r="A506" s="464"/>
    </row>
    <row r="507" spans="1:1" ht="16">
      <c r="A507" s="464"/>
    </row>
    <row r="508" spans="1:1" ht="16">
      <c r="A508" s="464"/>
    </row>
    <row r="509" spans="1:1" ht="16">
      <c r="A509" s="464"/>
    </row>
    <row r="510" spans="1:1" ht="16">
      <c r="A510" s="464"/>
    </row>
    <row r="511" spans="1:1" ht="16">
      <c r="A511" s="464"/>
    </row>
    <row r="512" spans="1:1" ht="16">
      <c r="A512" s="464"/>
    </row>
    <row r="513" spans="1:1" ht="16">
      <c r="A513" s="464"/>
    </row>
    <row r="514" spans="1:1" ht="16">
      <c r="A514" s="464"/>
    </row>
    <row r="515" spans="1:1" ht="16">
      <c r="A515" s="464"/>
    </row>
    <row r="516" spans="1:1" ht="16">
      <c r="A516" s="464"/>
    </row>
    <row r="517" spans="1:1" ht="16">
      <c r="A517" s="464"/>
    </row>
    <row r="518" spans="1:1" ht="16">
      <c r="A518" s="464"/>
    </row>
    <row r="519" spans="1:1" ht="16">
      <c r="A519" s="464"/>
    </row>
    <row r="520" spans="1:1" ht="16">
      <c r="A520" s="464"/>
    </row>
    <row r="521" spans="1:1" ht="16">
      <c r="A521" s="464"/>
    </row>
    <row r="522" spans="1:1" ht="16">
      <c r="A522" s="464"/>
    </row>
    <row r="523" spans="1:1" ht="16">
      <c r="A523" s="464"/>
    </row>
    <row r="524" spans="1:1" ht="16">
      <c r="A524" s="464"/>
    </row>
    <row r="525" spans="1:1" ht="16">
      <c r="A525" s="464"/>
    </row>
    <row r="526" spans="1:1" ht="16">
      <c r="A526" s="464"/>
    </row>
    <row r="527" spans="1:1" ht="16">
      <c r="A527" s="464"/>
    </row>
    <row r="528" spans="1:1" ht="16">
      <c r="A528" s="464"/>
    </row>
    <row r="529" spans="1:1" ht="16">
      <c r="A529" s="464"/>
    </row>
    <row r="530" spans="1:1" ht="16">
      <c r="A530" s="464"/>
    </row>
    <row r="531" spans="1:1" ht="16">
      <c r="A531" s="464"/>
    </row>
    <row r="532" spans="1:1" ht="16">
      <c r="A532" s="464"/>
    </row>
    <row r="533" spans="1:1" ht="16">
      <c r="A533" s="464"/>
    </row>
    <row r="534" spans="1:1" ht="16">
      <c r="A534" s="464"/>
    </row>
    <row r="535" spans="1:1" ht="16">
      <c r="A535" s="464"/>
    </row>
    <row r="536" spans="1:1" ht="16">
      <c r="A536" s="464"/>
    </row>
    <row r="537" spans="1:1" ht="16">
      <c r="A537" s="464"/>
    </row>
    <row r="538" spans="1:1" ht="16">
      <c r="A538" s="464"/>
    </row>
    <row r="539" spans="1:1" ht="16">
      <c r="A539" s="464"/>
    </row>
    <row r="540" spans="1:1" ht="16">
      <c r="A540" s="464"/>
    </row>
    <row r="541" spans="1:1" ht="16">
      <c r="A541" s="464"/>
    </row>
    <row r="542" spans="1:1" ht="16">
      <c r="A542" s="464"/>
    </row>
    <row r="543" spans="1:1" ht="16">
      <c r="A543" s="464"/>
    </row>
    <row r="544" spans="1:1" ht="16">
      <c r="A544" s="464"/>
    </row>
    <row r="545" spans="1:1" ht="16">
      <c r="A545" s="464"/>
    </row>
    <row r="546" spans="1:1" ht="16">
      <c r="A546" s="464"/>
    </row>
    <row r="547" spans="1:1" ht="16">
      <c r="A547" s="464"/>
    </row>
    <row r="548" spans="1:1" ht="16">
      <c r="A548" s="464"/>
    </row>
    <row r="549" spans="1:1" ht="16">
      <c r="A549" s="464"/>
    </row>
    <row r="550" spans="1:1" ht="16">
      <c r="A550" s="464"/>
    </row>
    <row r="551" spans="1:1" ht="16">
      <c r="A551" s="464"/>
    </row>
    <row r="552" spans="1:1" ht="16">
      <c r="A552" s="464"/>
    </row>
    <row r="553" spans="1:1" ht="16">
      <c r="A553" s="464"/>
    </row>
    <row r="554" spans="1:1" ht="16">
      <c r="A554" s="464"/>
    </row>
    <row r="555" spans="1:1" ht="16">
      <c r="A555" s="464"/>
    </row>
    <row r="556" spans="1:1" ht="16">
      <c r="A556" s="464"/>
    </row>
    <row r="557" spans="1:1" ht="16">
      <c r="A557" s="464"/>
    </row>
    <row r="558" spans="1:1" ht="16">
      <c r="A558" s="464"/>
    </row>
    <row r="559" spans="1:1" ht="16">
      <c r="A559" s="464"/>
    </row>
    <row r="560" spans="1:1" ht="16">
      <c r="A560" s="464"/>
    </row>
    <row r="561" spans="1:1" ht="16">
      <c r="A561" s="464"/>
    </row>
    <row r="562" spans="1:1" ht="16">
      <c r="A562" s="464"/>
    </row>
    <row r="563" spans="1:1" ht="16">
      <c r="A563" s="464"/>
    </row>
    <row r="564" spans="1:1" ht="16">
      <c r="A564" s="464"/>
    </row>
    <row r="565" spans="1:1" ht="16">
      <c r="A565" s="464"/>
    </row>
    <row r="566" spans="1:1" ht="16">
      <c r="A566" s="464"/>
    </row>
    <row r="567" spans="1:1" ht="16">
      <c r="A567" s="464"/>
    </row>
    <row r="568" spans="1:1" ht="16">
      <c r="A568" s="464"/>
    </row>
    <row r="569" spans="1:1" ht="16">
      <c r="A569" s="464"/>
    </row>
    <row r="570" spans="1:1" ht="16">
      <c r="A570" s="464"/>
    </row>
    <row r="571" spans="1:1" ht="16">
      <c r="A571" s="464"/>
    </row>
    <row r="572" spans="1:1" ht="16">
      <c r="A572" s="464"/>
    </row>
    <row r="573" spans="1:1" ht="16">
      <c r="A573" s="464"/>
    </row>
    <row r="574" spans="1:1" ht="16">
      <c r="A574" s="464"/>
    </row>
    <row r="575" spans="1:1" ht="16">
      <c r="A575" s="464"/>
    </row>
    <row r="576" spans="1:1" ht="16">
      <c r="A576" s="464"/>
    </row>
    <row r="577" spans="1:1" ht="16">
      <c r="A577" s="464"/>
    </row>
    <row r="578" spans="1:1" ht="16">
      <c r="A578" s="464"/>
    </row>
    <row r="579" spans="1:1" ht="16">
      <c r="A579" s="464"/>
    </row>
    <row r="580" spans="1:1" ht="16">
      <c r="A580" s="464"/>
    </row>
    <row r="581" spans="1:1" ht="16">
      <c r="A581" s="464"/>
    </row>
    <row r="582" spans="1:1" ht="16">
      <c r="A582" s="464"/>
    </row>
    <row r="583" spans="1:1" ht="16">
      <c r="A583" s="464"/>
    </row>
    <row r="584" spans="1:1" ht="16">
      <c r="A584" s="464"/>
    </row>
    <row r="585" spans="1:1" ht="16">
      <c r="A585" s="464"/>
    </row>
    <row r="586" spans="1:1" ht="16">
      <c r="A586" s="464"/>
    </row>
    <row r="587" spans="1:1" ht="16">
      <c r="A587" s="464"/>
    </row>
    <row r="588" spans="1:1" ht="16">
      <c r="A588" s="464"/>
    </row>
    <row r="589" spans="1:1" ht="16">
      <c r="A589" s="464"/>
    </row>
    <row r="590" spans="1:1" ht="16">
      <c r="A590" s="464"/>
    </row>
    <row r="591" spans="1:1" ht="16">
      <c r="A591" s="464"/>
    </row>
    <row r="592" spans="1:1" ht="16">
      <c r="A592" s="464"/>
    </row>
    <row r="593" spans="1:1" ht="16">
      <c r="A593" s="464"/>
    </row>
    <row r="594" spans="1:1" ht="16">
      <c r="A594" s="464"/>
    </row>
    <row r="595" spans="1:1" ht="16">
      <c r="A595" s="464"/>
    </row>
    <row r="596" spans="1:1" ht="16">
      <c r="A596" s="464"/>
    </row>
    <row r="597" spans="1:1" ht="16">
      <c r="A597" s="464"/>
    </row>
    <row r="598" spans="1:1" ht="16">
      <c r="A598" s="464"/>
    </row>
    <row r="599" spans="1:1" ht="16">
      <c r="A599" s="464"/>
    </row>
    <row r="600" spans="1:1" ht="16">
      <c r="A600" s="464"/>
    </row>
    <row r="601" spans="1:1" ht="16">
      <c r="A601" s="464"/>
    </row>
    <row r="602" spans="1:1" ht="16">
      <c r="A602" s="464"/>
    </row>
    <row r="603" spans="1:1" ht="16">
      <c r="A603" s="464"/>
    </row>
    <row r="604" spans="1:1" ht="16">
      <c r="A604" s="464"/>
    </row>
    <row r="605" spans="1:1" ht="16">
      <c r="A605" s="464"/>
    </row>
    <row r="606" spans="1:1" ht="16">
      <c r="A606" s="464"/>
    </row>
    <row r="607" spans="1:1" ht="16">
      <c r="A607" s="464"/>
    </row>
    <row r="608" spans="1:1" ht="16">
      <c r="A608" s="464"/>
    </row>
    <row r="609" spans="1:1" ht="16">
      <c r="A609" s="464"/>
    </row>
    <row r="610" spans="1:1" ht="16">
      <c r="A610" s="464"/>
    </row>
    <row r="611" spans="1:1" ht="16">
      <c r="A611" s="464"/>
    </row>
    <row r="612" spans="1:1" ht="16">
      <c r="A612" s="464"/>
    </row>
    <row r="613" spans="1:1" ht="16">
      <c r="A613" s="464"/>
    </row>
    <row r="614" spans="1:1" ht="16">
      <c r="A614" s="464"/>
    </row>
    <row r="615" spans="1:1" ht="16">
      <c r="A615" s="464"/>
    </row>
    <row r="616" spans="1:1" ht="16">
      <c r="A616" s="464"/>
    </row>
    <row r="617" spans="1:1" ht="16">
      <c r="A617" s="464"/>
    </row>
    <row r="618" spans="1:1" ht="16">
      <c r="A618" s="464"/>
    </row>
    <row r="619" spans="1:1" ht="16">
      <c r="A619" s="464"/>
    </row>
    <row r="620" spans="1:1" ht="16">
      <c r="A620" s="464"/>
    </row>
    <row r="621" spans="1:1" ht="16">
      <c r="A621" s="464"/>
    </row>
    <row r="622" spans="1:1" ht="16">
      <c r="A622" s="464"/>
    </row>
    <row r="623" spans="1:1" ht="16">
      <c r="A623" s="464"/>
    </row>
    <row r="624" spans="1:1" ht="16">
      <c r="A624" s="464"/>
    </row>
    <row r="625" spans="1:1" ht="16">
      <c r="A625" s="464"/>
    </row>
    <row r="626" spans="1:1" ht="16">
      <c r="A626" s="464"/>
    </row>
    <row r="627" spans="1:1" ht="16">
      <c r="A627" s="464"/>
    </row>
    <row r="628" spans="1:1" ht="16">
      <c r="A628" s="464"/>
    </row>
    <row r="629" spans="1:1" ht="16">
      <c r="A629" s="464"/>
    </row>
    <row r="630" spans="1:1" ht="16">
      <c r="A630" s="464"/>
    </row>
    <row r="631" spans="1:1" ht="16">
      <c r="A631" s="464"/>
    </row>
    <row r="632" spans="1:1" ht="16">
      <c r="A632" s="464"/>
    </row>
    <row r="633" spans="1:1" ht="16">
      <c r="A633" s="464"/>
    </row>
    <row r="634" spans="1:1" ht="16">
      <c r="A634" s="464"/>
    </row>
    <row r="635" spans="1:1" ht="16">
      <c r="A635" s="464"/>
    </row>
    <row r="636" spans="1:1" ht="16">
      <c r="A636" s="464"/>
    </row>
    <row r="637" spans="1:1" ht="16">
      <c r="A637" s="464"/>
    </row>
    <row r="638" spans="1:1" ht="16">
      <c r="A638" s="464"/>
    </row>
    <row r="639" spans="1:1" ht="16">
      <c r="A639" s="464"/>
    </row>
    <row r="640" spans="1:1" ht="16">
      <c r="A640" s="464"/>
    </row>
    <row r="641" spans="1:1" ht="16">
      <c r="A641" s="464"/>
    </row>
    <row r="642" spans="1:1" ht="16">
      <c r="A642" s="464"/>
    </row>
    <row r="643" spans="1:1" ht="16">
      <c r="A643" s="464"/>
    </row>
    <row r="644" spans="1:1" ht="16">
      <c r="A644" s="464"/>
    </row>
    <row r="645" spans="1:1" ht="16">
      <c r="A645" s="464"/>
    </row>
    <row r="646" spans="1:1" ht="16">
      <c r="A646" s="464"/>
    </row>
    <row r="647" spans="1:1" ht="16">
      <c r="A647" s="464"/>
    </row>
    <row r="648" spans="1:1" ht="16">
      <c r="A648" s="464"/>
    </row>
    <row r="649" spans="1:1" ht="16">
      <c r="A649" s="464"/>
    </row>
    <row r="650" spans="1:1" ht="16">
      <c r="A650" s="464"/>
    </row>
    <row r="651" spans="1:1" ht="16">
      <c r="A651" s="464"/>
    </row>
    <row r="652" spans="1:1" ht="16">
      <c r="A652" s="464"/>
    </row>
    <row r="653" spans="1:1" ht="16">
      <c r="A653" s="464"/>
    </row>
    <row r="654" spans="1:1" ht="16">
      <c r="A654" s="464"/>
    </row>
    <row r="655" spans="1:1" ht="16">
      <c r="A655" s="464"/>
    </row>
    <row r="656" spans="1:1" ht="16">
      <c r="A656" s="464"/>
    </row>
    <row r="657" spans="1:1" ht="16">
      <c r="A657" s="464"/>
    </row>
    <row r="658" spans="1:1" ht="16">
      <c r="A658" s="464"/>
    </row>
    <row r="659" spans="1:1" ht="16">
      <c r="A659" s="464"/>
    </row>
    <row r="660" spans="1:1" ht="16">
      <c r="A660" s="464"/>
    </row>
    <row r="661" spans="1:1" ht="16">
      <c r="A661" s="464"/>
    </row>
    <row r="662" spans="1:1" ht="16">
      <c r="A662" s="464"/>
    </row>
    <row r="663" spans="1:1" ht="16">
      <c r="A663" s="464"/>
    </row>
    <row r="664" spans="1:1" ht="16">
      <c r="A664" s="464"/>
    </row>
    <row r="665" spans="1:1" ht="16">
      <c r="A665" s="464"/>
    </row>
    <row r="666" spans="1:1" ht="16">
      <c r="A666" s="464"/>
    </row>
    <row r="667" spans="1:1" ht="16">
      <c r="A667" s="464"/>
    </row>
    <row r="668" spans="1:1" ht="16">
      <c r="A668" s="464"/>
    </row>
    <row r="669" spans="1:1" ht="16">
      <c r="A669" s="464"/>
    </row>
    <row r="670" spans="1:1" ht="16">
      <c r="A670" s="464"/>
    </row>
    <row r="671" spans="1:1" ht="16">
      <c r="A671" s="464"/>
    </row>
    <row r="672" spans="1:1" ht="16">
      <c r="A672" s="464"/>
    </row>
    <row r="673" spans="1:1" ht="16">
      <c r="A673" s="464"/>
    </row>
    <row r="674" spans="1:1" ht="16">
      <c r="A674" s="464"/>
    </row>
    <row r="675" spans="1:1" ht="16">
      <c r="A675" s="464"/>
    </row>
    <row r="676" spans="1:1" ht="16">
      <c r="A676" s="464"/>
    </row>
    <row r="677" spans="1:1" ht="16">
      <c r="A677" s="464"/>
    </row>
    <row r="678" spans="1:1" ht="16">
      <c r="A678" s="464"/>
    </row>
    <row r="679" spans="1:1" ht="16">
      <c r="A679" s="464"/>
    </row>
    <row r="680" spans="1:1" ht="16">
      <c r="A680" s="464"/>
    </row>
    <row r="681" spans="1:1" ht="16">
      <c r="A681" s="464"/>
    </row>
    <row r="682" spans="1:1" ht="16">
      <c r="A682" s="464"/>
    </row>
    <row r="683" spans="1:1" ht="16">
      <c r="A683" s="464"/>
    </row>
    <row r="684" spans="1:1" ht="16">
      <c r="A684" s="464"/>
    </row>
    <row r="685" spans="1:1" ht="16">
      <c r="A685" s="464"/>
    </row>
    <row r="686" spans="1:1" ht="16">
      <c r="A686" s="464"/>
    </row>
    <row r="687" spans="1:1" ht="16">
      <c r="A687" s="464"/>
    </row>
    <row r="688" spans="1:1" ht="16">
      <c r="A688" s="464"/>
    </row>
    <row r="689" spans="1:1" ht="16">
      <c r="A689" s="464"/>
    </row>
    <row r="690" spans="1:1" ht="16">
      <c r="A690" s="464"/>
    </row>
    <row r="691" spans="1:1" ht="16">
      <c r="A691" s="464"/>
    </row>
    <row r="692" spans="1:1" ht="16">
      <c r="A692" s="464"/>
    </row>
    <row r="693" spans="1:1" ht="16">
      <c r="A693" s="464"/>
    </row>
    <row r="694" spans="1:1" ht="16">
      <c r="A694" s="464"/>
    </row>
    <row r="695" spans="1:1" ht="16">
      <c r="A695" s="464"/>
    </row>
    <row r="696" spans="1:1" ht="16">
      <c r="A696" s="464"/>
    </row>
    <row r="697" spans="1:1" ht="16">
      <c r="A697" s="464"/>
    </row>
    <row r="698" spans="1:1" ht="16">
      <c r="A698" s="464"/>
    </row>
    <row r="699" spans="1:1" ht="16">
      <c r="A699" s="464"/>
    </row>
    <row r="700" spans="1:1" ht="16">
      <c r="A700" s="464"/>
    </row>
    <row r="701" spans="1:1" ht="16">
      <c r="A701" s="464"/>
    </row>
    <row r="702" spans="1:1" ht="16">
      <c r="A702" s="464"/>
    </row>
    <row r="703" spans="1:1" ht="16">
      <c r="A703" s="464"/>
    </row>
    <row r="704" spans="1:1" ht="16">
      <c r="A704" s="464"/>
    </row>
    <row r="705" spans="1:1" ht="16">
      <c r="A705" s="464"/>
    </row>
    <row r="706" spans="1:1" ht="16">
      <c r="A706" s="464"/>
    </row>
    <row r="707" spans="1:1" ht="16">
      <c r="A707" s="464"/>
    </row>
    <row r="708" spans="1:1" ht="16">
      <c r="A708" s="464"/>
    </row>
    <row r="709" spans="1:1" ht="16">
      <c r="A709" s="464"/>
    </row>
    <row r="710" spans="1:1" ht="16">
      <c r="A710" s="464"/>
    </row>
    <row r="711" spans="1:1" ht="16">
      <c r="A711" s="464"/>
    </row>
    <row r="712" spans="1:1" ht="16">
      <c r="A712" s="464"/>
    </row>
    <row r="713" spans="1:1" ht="16">
      <c r="A713" s="464"/>
    </row>
    <row r="714" spans="1:1" ht="16">
      <c r="A714" s="464"/>
    </row>
    <row r="715" spans="1:1" ht="16">
      <c r="A715" s="464"/>
    </row>
    <row r="716" spans="1:1" ht="16">
      <c r="A716" s="464"/>
    </row>
    <row r="717" spans="1:1" ht="16">
      <c r="A717" s="464"/>
    </row>
    <row r="718" spans="1:1" ht="16">
      <c r="A718" s="464"/>
    </row>
    <row r="719" spans="1:1" ht="16">
      <c r="A719" s="464"/>
    </row>
    <row r="720" spans="1:1" ht="16">
      <c r="A720" s="464"/>
    </row>
    <row r="721" spans="1:1" ht="16">
      <c r="A721" s="464"/>
    </row>
    <row r="722" spans="1:1" ht="16">
      <c r="A722" s="464"/>
    </row>
    <row r="723" spans="1:1" ht="16">
      <c r="A723" s="464"/>
    </row>
    <row r="724" spans="1:1" ht="16">
      <c r="A724" s="464"/>
    </row>
    <row r="725" spans="1:1" ht="16">
      <c r="A725" s="464"/>
    </row>
    <row r="726" spans="1:1" ht="16">
      <c r="A726" s="464"/>
    </row>
    <row r="727" spans="1:1" ht="16">
      <c r="A727" s="464"/>
    </row>
    <row r="728" spans="1:1" ht="16">
      <c r="A728" s="464"/>
    </row>
    <row r="729" spans="1:1" ht="16">
      <c r="A729" s="464"/>
    </row>
    <row r="730" spans="1:1" ht="16">
      <c r="A730" s="464"/>
    </row>
    <row r="731" spans="1:1" ht="16">
      <c r="A731" s="464"/>
    </row>
    <row r="732" spans="1:1" ht="16">
      <c r="A732" s="464"/>
    </row>
    <row r="733" spans="1:1" ht="16">
      <c r="A733" s="464"/>
    </row>
    <row r="734" spans="1:1" ht="16">
      <c r="A734" s="464"/>
    </row>
    <row r="735" spans="1:1" ht="16">
      <c r="A735" s="464"/>
    </row>
    <row r="736" spans="1:1" ht="16">
      <c r="A736" s="464"/>
    </row>
    <row r="737" spans="1:1" ht="16">
      <c r="A737" s="464"/>
    </row>
    <row r="738" spans="1:1" ht="16">
      <c r="A738" s="464"/>
    </row>
    <row r="739" spans="1:1" ht="16">
      <c r="A739" s="464"/>
    </row>
    <row r="740" spans="1:1" ht="16">
      <c r="A740" s="464"/>
    </row>
    <row r="741" spans="1:1" ht="16">
      <c r="A741" s="464"/>
    </row>
    <row r="742" spans="1:1" ht="16">
      <c r="A742" s="464"/>
    </row>
    <row r="743" spans="1:1" ht="16">
      <c r="A743" s="464"/>
    </row>
    <row r="744" spans="1:1" ht="16">
      <c r="A744" s="464"/>
    </row>
    <row r="745" spans="1:1" ht="16">
      <c r="A745" s="464"/>
    </row>
    <row r="746" spans="1:1" ht="16">
      <c r="A746" s="464"/>
    </row>
    <row r="747" spans="1:1" ht="16">
      <c r="A747" s="464"/>
    </row>
    <row r="748" spans="1:1" ht="16">
      <c r="A748" s="464"/>
    </row>
    <row r="749" spans="1:1" ht="16">
      <c r="A749" s="464"/>
    </row>
    <row r="750" spans="1:1" ht="16">
      <c r="A750" s="464"/>
    </row>
    <row r="751" spans="1:1" ht="16">
      <c r="A751" s="464"/>
    </row>
    <row r="752" spans="1:1" ht="16">
      <c r="A752" s="464"/>
    </row>
    <row r="753" spans="1:1" ht="16">
      <c r="A753" s="464"/>
    </row>
    <row r="754" spans="1:1" ht="16">
      <c r="A754" s="464"/>
    </row>
    <row r="755" spans="1:1" ht="16">
      <c r="A755" s="464"/>
    </row>
    <row r="756" spans="1:1" ht="16">
      <c r="A756" s="464"/>
    </row>
    <row r="757" spans="1:1" ht="16">
      <c r="A757" s="464"/>
    </row>
    <row r="758" spans="1:1" ht="16">
      <c r="A758" s="464"/>
    </row>
    <row r="759" spans="1:1" ht="16">
      <c r="A759" s="464"/>
    </row>
    <row r="760" spans="1:1" ht="16">
      <c r="A760" s="464"/>
    </row>
    <row r="761" spans="1:1" ht="16">
      <c r="A761" s="464"/>
    </row>
    <row r="762" spans="1:1" ht="16">
      <c r="A762" s="464"/>
    </row>
    <row r="763" spans="1:1" ht="16">
      <c r="A763" s="464"/>
    </row>
    <row r="764" spans="1:1" ht="16">
      <c r="A764" s="464"/>
    </row>
    <row r="765" spans="1:1" ht="16">
      <c r="A765" s="464"/>
    </row>
    <row r="766" spans="1:1" ht="16">
      <c r="A766" s="464"/>
    </row>
    <row r="767" spans="1:1" ht="16">
      <c r="A767" s="464"/>
    </row>
    <row r="768" spans="1:1" ht="16">
      <c r="A768" s="464"/>
    </row>
    <row r="769" spans="1:1" ht="16">
      <c r="A769" s="464"/>
    </row>
    <row r="770" spans="1:1" ht="16">
      <c r="A770" s="464"/>
    </row>
    <row r="771" spans="1:1" ht="16">
      <c r="A771" s="464"/>
    </row>
    <row r="772" spans="1:1" ht="16">
      <c r="A772" s="464"/>
    </row>
    <row r="773" spans="1:1" ht="16">
      <c r="A773" s="464"/>
    </row>
    <row r="774" spans="1:1" ht="16">
      <c r="A774" s="464"/>
    </row>
    <row r="775" spans="1:1" ht="16">
      <c r="A775" s="464"/>
    </row>
    <row r="776" spans="1:1" ht="16">
      <c r="A776" s="464"/>
    </row>
    <row r="777" spans="1:1" ht="16">
      <c r="A777" s="464"/>
    </row>
    <row r="778" spans="1:1" ht="16">
      <c r="A778" s="464"/>
    </row>
    <row r="779" spans="1:1" ht="16">
      <c r="A779" s="464"/>
    </row>
    <row r="780" spans="1:1" ht="16">
      <c r="A780" s="464"/>
    </row>
    <row r="781" spans="1:1" ht="16">
      <c r="A781" s="464"/>
    </row>
    <row r="782" spans="1:1" ht="16">
      <c r="A782" s="464"/>
    </row>
    <row r="783" spans="1:1" ht="16">
      <c r="A783" s="464"/>
    </row>
    <row r="784" spans="1:1" ht="16">
      <c r="A784" s="464"/>
    </row>
    <row r="785" spans="1:1" ht="16">
      <c r="A785" s="464"/>
    </row>
    <row r="786" spans="1:1" ht="16">
      <c r="A786" s="464"/>
    </row>
    <row r="787" spans="1:1" ht="16">
      <c r="A787" s="464"/>
    </row>
    <row r="788" spans="1:1" ht="16">
      <c r="A788" s="464"/>
    </row>
    <row r="789" spans="1:1" ht="16">
      <c r="A789" s="464"/>
    </row>
    <row r="790" spans="1:1" ht="16">
      <c r="A790" s="464"/>
    </row>
    <row r="791" spans="1:1" ht="16">
      <c r="A791" s="464"/>
    </row>
    <row r="792" spans="1:1" ht="16">
      <c r="A792" s="464"/>
    </row>
    <row r="793" spans="1:1" ht="16">
      <c r="A793" s="464"/>
    </row>
    <row r="794" spans="1:1" ht="16">
      <c r="A794" s="464"/>
    </row>
    <row r="795" spans="1:1" ht="16">
      <c r="A795" s="464"/>
    </row>
    <row r="796" spans="1:1" ht="16">
      <c r="A796" s="464"/>
    </row>
    <row r="797" spans="1:1" ht="16">
      <c r="A797" s="464"/>
    </row>
    <row r="798" spans="1:1" ht="16">
      <c r="A798" s="464"/>
    </row>
    <row r="799" spans="1:1" ht="16">
      <c r="A799" s="464"/>
    </row>
    <row r="800" spans="1:1" ht="16">
      <c r="A800" s="464"/>
    </row>
    <row r="801" spans="1:1" ht="16">
      <c r="A801" s="464"/>
    </row>
    <row r="802" spans="1:1" ht="16">
      <c r="A802" s="464"/>
    </row>
    <row r="803" spans="1:1" ht="16">
      <c r="A803" s="464"/>
    </row>
    <row r="804" spans="1:1" ht="16">
      <c r="A804" s="464"/>
    </row>
    <row r="805" spans="1:1" ht="16">
      <c r="A805" s="464"/>
    </row>
    <row r="806" spans="1:1" ht="16">
      <c r="A806" s="464"/>
    </row>
    <row r="807" spans="1:1" ht="16">
      <c r="A807" s="464"/>
    </row>
    <row r="808" spans="1:1" ht="16">
      <c r="A808" s="464"/>
    </row>
    <row r="809" spans="1:1" ht="16">
      <c r="A809" s="464"/>
    </row>
    <row r="810" spans="1:1" ht="16">
      <c r="A810" s="464"/>
    </row>
    <row r="811" spans="1:1" ht="16">
      <c r="A811" s="464"/>
    </row>
    <row r="812" spans="1:1" ht="16">
      <c r="A812" s="464"/>
    </row>
    <row r="813" spans="1:1" ht="16">
      <c r="A813" s="464"/>
    </row>
    <row r="814" spans="1:1" ht="16">
      <c r="A814" s="464"/>
    </row>
    <row r="815" spans="1:1" ht="16">
      <c r="A815" s="464"/>
    </row>
    <row r="816" spans="1:1" ht="16">
      <c r="A816" s="464"/>
    </row>
    <row r="817" spans="1:1" ht="16">
      <c r="A817" s="464"/>
    </row>
    <row r="818" spans="1:1" ht="16">
      <c r="A818" s="464"/>
    </row>
    <row r="819" spans="1:1" ht="16">
      <c r="A819" s="464"/>
    </row>
    <row r="820" spans="1:1" ht="16">
      <c r="A820" s="464"/>
    </row>
    <row r="821" spans="1:1" ht="16">
      <c r="A821" s="464"/>
    </row>
    <row r="822" spans="1:1" ht="16">
      <c r="A822" s="464"/>
    </row>
    <row r="823" spans="1:1" ht="16">
      <c r="A823" s="464"/>
    </row>
    <row r="824" spans="1:1" ht="16">
      <c r="A824" s="464"/>
    </row>
    <row r="825" spans="1:1" ht="16">
      <c r="A825" s="464"/>
    </row>
    <row r="826" spans="1:1" ht="16">
      <c r="A826" s="464"/>
    </row>
    <row r="827" spans="1:1" ht="16">
      <c r="A827" s="464"/>
    </row>
    <row r="828" spans="1:1" ht="16">
      <c r="A828" s="464"/>
    </row>
    <row r="829" spans="1:1" ht="16">
      <c r="A829" s="464"/>
    </row>
    <row r="830" spans="1:1" ht="16">
      <c r="A830" s="464"/>
    </row>
    <row r="831" spans="1:1" ht="16">
      <c r="A831" s="464"/>
    </row>
    <row r="832" spans="1:1" ht="16">
      <c r="A832" s="464"/>
    </row>
    <row r="833" spans="1:1" ht="16">
      <c r="A833" s="464"/>
    </row>
    <row r="834" spans="1:1" ht="16">
      <c r="A834" s="464"/>
    </row>
    <row r="835" spans="1:1" ht="16">
      <c r="A835" s="464"/>
    </row>
    <row r="836" spans="1:1" ht="16">
      <c r="A836" s="464"/>
    </row>
    <row r="837" spans="1:1" ht="16">
      <c r="A837" s="464"/>
    </row>
    <row r="838" spans="1:1" ht="16">
      <c r="A838" s="464"/>
    </row>
    <row r="839" spans="1:1" ht="16">
      <c r="A839" s="464"/>
    </row>
    <row r="840" spans="1:1" ht="16">
      <c r="A840" s="464"/>
    </row>
    <row r="841" spans="1:1" ht="16">
      <c r="A841" s="464"/>
    </row>
    <row r="842" spans="1:1" ht="16">
      <c r="A842" s="464"/>
    </row>
    <row r="843" spans="1:1" ht="16">
      <c r="A843" s="464"/>
    </row>
    <row r="844" spans="1:1" ht="16">
      <c r="A844" s="464"/>
    </row>
    <row r="845" spans="1:1" ht="16">
      <c r="A845" s="464"/>
    </row>
    <row r="846" spans="1:1" ht="16">
      <c r="A846" s="464"/>
    </row>
    <row r="847" spans="1:1" ht="16">
      <c r="A847" s="464"/>
    </row>
    <row r="848" spans="1:1" ht="16">
      <c r="A848" s="464"/>
    </row>
    <row r="849" spans="1:1" ht="16">
      <c r="A849" s="464"/>
    </row>
    <row r="850" spans="1:1" ht="16">
      <c r="A850" s="464"/>
    </row>
    <row r="851" spans="1:1" ht="16">
      <c r="A851" s="464"/>
    </row>
    <row r="852" spans="1:1" ht="16">
      <c r="A852" s="464"/>
    </row>
    <row r="853" spans="1:1" ht="16">
      <c r="A853" s="464"/>
    </row>
    <row r="854" spans="1:1" ht="16">
      <c r="A854" s="464"/>
    </row>
    <row r="855" spans="1:1" ht="16">
      <c r="A855" s="464"/>
    </row>
    <row r="856" spans="1:1" ht="16">
      <c r="A856" s="464"/>
    </row>
    <row r="857" spans="1:1" ht="16">
      <c r="A857" s="464"/>
    </row>
    <row r="858" spans="1:1" ht="16">
      <c r="A858" s="464"/>
    </row>
    <row r="859" spans="1:1" ht="16">
      <c r="A859" s="464"/>
    </row>
    <row r="860" spans="1:1" ht="16">
      <c r="A860" s="464"/>
    </row>
    <row r="861" spans="1:1" ht="16">
      <c r="A861" s="464"/>
    </row>
    <row r="862" spans="1:1" ht="16">
      <c r="A862" s="464"/>
    </row>
    <row r="863" spans="1:1" ht="16">
      <c r="A863" s="464"/>
    </row>
    <row r="864" spans="1:1" ht="16">
      <c r="A864" s="464"/>
    </row>
    <row r="865" spans="1:1" ht="16">
      <c r="A865" s="464"/>
    </row>
    <row r="866" spans="1:1" ht="16">
      <c r="A866" s="464"/>
    </row>
    <row r="867" spans="1:1" ht="16">
      <c r="A867" s="464"/>
    </row>
    <row r="868" spans="1:1" ht="16">
      <c r="A868" s="464"/>
    </row>
    <row r="869" spans="1:1" ht="16">
      <c r="A869" s="464"/>
    </row>
    <row r="870" spans="1:1" ht="16">
      <c r="A870" s="464"/>
    </row>
    <row r="871" spans="1:1" ht="16">
      <c r="A871" s="464"/>
    </row>
    <row r="872" spans="1:1" ht="16">
      <c r="A872" s="464"/>
    </row>
    <row r="873" spans="1:1" ht="16">
      <c r="A873" s="464"/>
    </row>
    <row r="874" spans="1:1" ht="16">
      <c r="A874" s="464"/>
    </row>
    <row r="875" spans="1:1" ht="16">
      <c r="A875" s="464"/>
    </row>
    <row r="876" spans="1:1" ht="16">
      <c r="A876" s="464"/>
    </row>
    <row r="877" spans="1:1" ht="16">
      <c r="A877" s="464"/>
    </row>
    <row r="878" spans="1:1" ht="16">
      <c r="A878" s="464"/>
    </row>
    <row r="879" spans="1:1" ht="16">
      <c r="A879" s="464"/>
    </row>
    <row r="880" spans="1:1" ht="16">
      <c r="A880" s="464"/>
    </row>
    <row r="881" spans="1:1" ht="16">
      <c r="A881" s="464"/>
    </row>
    <row r="882" spans="1:1" ht="16">
      <c r="A882" s="464"/>
    </row>
    <row r="883" spans="1:1" ht="16">
      <c r="A883" s="464"/>
    </row>
    <row r="884" spans="1:1" ht="16">
      <c r="A884" s="464"/>
    </row>
    <row r="885" spans="1:1" ht="16">
      <c r="A885" s="464"/>
    </row>
    <row r="886" spans="1:1" ht="16">
      <c r="A886" s="464"/>
    </row>
    <row r="887" spans="1:1" ht="16">
      <c r="A887" s="464"/>
    </row>
    <row r="888" spans="1:1" ht="16">
      <c r="A888" s="464"/>
    </row>
    <row r="889" spans="1:1" ht="16">
      <c r="A889" s="464"/>
    </row>
    <row r="890" spans="1:1" ht="16">
      <c r="A890" s="464"/>
    </row>
    <row r="891" spans="1:1" ht="16">
      <c r="A891" s="464"/>
    </row>
    <row r="892" spans="1:1" ht="16">
      <c r="A892" s="464"/>
    </row>
    <row r="893" spans="1:1" ht="16">
      <c r="A893" s="464"/>
    </row>
    <row r="894" spans="1:1" ht="16">
      <c r="A894" s="464"/>
    </row>
    <row r="895" spans="1:1" ht="16">
      <c r="A895" s="464"/>
    </row>
    <row r="896" spans="1:1" ht="16">
      <c r="A896" s="464"/>
    </row>
    <row r="897" spans="1:1" ht="16">
      <c r="A897" s="464"/>
    </row>
    <row r="898" spans="1:1" ht="16">
      <c r="A898" s="464"/>
    </row>
    <row r="899" spans="1:1" ht="16">
      <c r="A899" s="464"/>
    </row>
    <row r="900" spans="1:1" ht="16">
      <c r="A900" s="464"/>
    </row>
    <row r="901" spans="1:1" ht="16">
      <c r="A901" s="464"/>
    </row>
    <row r="902" spans="1:1" ht="16">
      <c r="A902" s="464"/>
    </row>
    <row r="903" spans="1:1" ht="16">
      <c r="A903" s="464"/>
    </row>
    <row r="904" spans="1:1" ht="16">
      <c r="A904" s="464"/>
    </row>
    <row r="905" spans="1:1" ht="16">
      <c r="A905" s="464"/>
    </row>
    <row r="906" spans="1:1" ht="16">
      <c r="A906" s="464"/>
    </row>
    <row r="907" spans="1:1" ht="16">
      <c r="A907" s="464"/>
    </row>
    <row r="908" spans="1:1" ht="16">
      <c r="A908" s="464"/>
    </row>
    <row r="909" spans="1:1" ht="16">
      <c r="A909" s="464"/>
    </row>
    <row r="910" spans="1:1" ht="16">
      <c r="A910" s="464"/>
    </row>
    <row r="911" spans="1:1" ht="16">
      <c r="A911" s="464"/>
    </row>
    <row r="912" spans="1:1" ht="16">
      <c r="A912" s="464"/>
    </row>
    <row r="913" spans="1:1" ht="16">
      <c r="A913" s="464"/>
    </row>
    <row r="914" spans="1:1" ht="16">
      <c r="A914" s="464"/>
    </row>
    <row r="915" spans="1:1" ht="16">
      <c r="A915" s="464"/>
    </row>
    <row r="916" spans="1:1" ht="16">
      <c r="A916" s="464"/>
    </row>
    <row r="917" spans="1:1" ht="16">
      <c r="A917" s="464"/>
    </row>
    <row r="918" spans="1:1" ht="16">
      <c r="A918" s="464"/>
    </row>
    <row r="919" spans="1:1" ht="16">
      <c r="A919" s="464"/>
    </row>
    <row r="920" spans="1:1" ht="16">
      <c r="A920" s="464"/>
    </row>
    <row r="921" spans="1:1" ht="16">
      <c r="A921" s="464"/>
    </row>
    <row r="922" spans="1:1" ht="16">
      <c r="A922" s="464"/>
    </row>
    <row r="923" spans="1:1" ht="16">
      <c r="A923" s="464"/>
    </row>
    <row r="924" spans="1:1" ht="16">
      <c r="A924" s="464"/>
    </row>
    <row r="925" spans="1:1" ht="16">
      <c r="A925" s="464"/>
    </row>
    <row r="926" spans="1:1" ht="16">
      <c r="A926" s="464"/>
    </row>
    <row r="927" spans="1:1" ht="16">
      <c r="A927" s="464"/>
    </row>
    <row r="928" spans="1:1" ht="16">
      <c r="A928" s="464"/>
    </row>
    <row r="929" spans="1:1" ht="16">
      <c r="A929" s="464"/>
    </row>
    <row r="930" spans="1:1" ht="16">
      <c r="A930" s="464"/>
    </row>
    <row r="931" spans="1:1" ht="16">
      <c r="A931" s="464"/>
    </row>
    <row r="932" spans="1:1" ht="16">
      <c r="A932" s="464"/>
    </row>
    <row r="933" spans="1:1" ht="16">
      <c r="A933" s="464"/>
    </row>
    <row r="934" spans="1:1" ht="16">
      <c r="A934" s="464"/>
    </row>
    <row r="935" spans="1:1" ht="16">
      <c r="A935" s="464"/>
    </row>
    <row r="936" spans="1:1" ht="16">
      <c r="A936" s="464"/>
    </row>
    <row r="937" spans="1:1" ht="16">
      <c r="A937" s="464"/>
    </row>
    <row r="938" spans="1:1" ht="16">
      <c r="A938" s="464"/>
    </row>
    <row r="939" spans="1:1" ht="16">
      <c r="A939" s="464"/>
    </row>
    <row r="940" spans="1:1" ht="16">
      <c r="A940" s="464"/>
    </row>
    <row r="941" spans="1:1" ht="16">
      <c r="A941" s="464"/>
    </row>
    <row r="942" spans="1:1" ht="16">
      <c r="A942" s="464"/>
    </row>
    <row r="943" spans="1:1" ht="16">
      <c r="A943" s="464"/>
    </row>
    <row r="944" spans="1:1" ht="16">
      <c r="A944" s="464"/>
    </row>
    <row r="945" spans="1:1" ht="16">
      <c r="A945" s="464"/>
    </row>
    <row r="946" spans="1:1" ht="16">
      <c r="A946" s="464"/>
    </row>
    <row r="947" spans="1:1" ht="16">
      <c r="A947" s="464"/>
    </row>
    <row r="948" spans="1:1" ht="16">
      <c r="A948" s="464"/>
    </row>
    <row r="949" spans="1:1" ht="16">
      <c r="A949" s="464"/>
    </row>
    <row r="950" spans="1:1" ht="16">
      <c r="A950" s="464"/>
    </row>
    <row r="951" spans="1:1" ht="16">
      <c r="A951" s="464"/>
    </row>
    <row r="952" spans="1:1" ht="16">
      <c r="A952" s="464"/>
    </row>
    <row r="953" spans="1:1" ht="16">
      <c r="A953" s="464"/>
    </row>
    <row r="954" spans="1:1" ht="16">
      <c r="A954" s="464"/>
    </row>
    <row r="955" spans="1:1" ht="16">
      <c r="A955" s="464"/>
    </row>
    <row r="956" spans="1:1" ht="16">
      <c r="A956" s="464"/>
    </row>
    <row r="957" spans="1:1" ht="16">
      <c r="A957" s="464"/>
    </row>
    <row r="958" spans="1:1" ht="16">
      <c r="A958" s="464"/>
    </row>
    <row r="959" spans="1:1" ht="16">
      <c r="A959" s="464"/>
    </row>
    <row r="960" spans="1:1" ht="16">
      <c r="A960" s="464"/>
    </row>
    <row r="961" spans="1:1" ht="16">
      <c r="A961" s="464"/>
    </row>
    <row r="962" spans="1:1" ht="16">
      <c r="A962" s="464"/>
    </row>
    <row r="963" spans="1:1" ht="16">
      <c r="A963" s="464"/>
    </row>
    <row r="964" spans="1:1" ht="16">
      <c r="A964" s="464"/>
    </row>
    <row r="965" spans="1:1" ht="16">
      <c r="A965" s="464"/>
    </row>
    <row r="966" spans="1:1" ht="16">
      <c r="A966" s="464"/>
    </row>
    <row r="967" spans="1:1" ht="16">
      <c r="A967" s="464"/>
    </row>
    <row r="968" spans="1:1" ht="16">
      <c r="A968" s="464"/>
    </row>
    <row r="969" spans="1:1" ht="16">
      <c r="A969" s="464"/>
    </row>
    <row r="970" spans="1:1" ht="16">
      <c r="A970" s="464"/>
    </row>
    <row r="971" spans="1:1" ht="16">
      <c r="A971" s="464"/>
    </row>
    <row r="972" spans="1:1" ht="16">
      <c r="A972" s="464"/>
    </row>
    <row r="973" spans="1:1" ht="16">
      <c r="A973" s="464"/>
    </row>
    <row r="974" spans="1:1" ht="16">
      <c r="A974" s="464"/>
    </row>
    <row r="975" spans="1:1" ht="16">
      <c r="A975" s="464"/>
    </row>
    <row r="976" spans="1:1" ht="16">
      <c r="A976" s="464"/>
    </row>
    <row r="977" spans="1:1" ht="16">
      <c r="A977" s="464"/>
    </row>
    <row r="978" spans="1:1" ht="16">
      <c r="A978" s="464"/>
    </row>
    <row r="979" spans="1:1" ht="16">
      <c r="A979" s="464"/>
    </row>
    <row r="980" spans="1:1" ht="16">
      <c r="A980" s="464"/>
    </row>
    <row r="981" spans="1:1" ht="16">
      <c r="A981" s="464"/>
    </row>
    <row r="982" spans="1:1" ht="16">
      <c r="A982" s="464"/>
    </row>
    <row r="983" spans="1:1" ht="16">
      <c r="A983" s="464"/>
    </row>
    <row r="984" spans="1:1" ht="16">
      <c r="A984" s="464"/>
    </row>
    <row r="985" spans="1:1" ht="16">
      <c r="A985" s="464"/>
    </row>
    <row r="986" spans="1:1" ht="16">
      <c r="A986" s="464"/>
    </row>
    <row r="987" spans="1:1" ht="16">
      <c r="A987" s="464"/>
    </row>
    <row r="988" spans="1:1" ht="16">
      <c r="A988" s="464"/>
    </row>
    <row r="989" spans="1:1" ht="16">
      <c r="A989" s="464"/>
    </row>
    <row r="990" spans="1:1" ht="16">
      <c r="A990" s="464"/>
    </row>
    <row r="991" spans="1:1" ht="16">
      <c r="A991" s="464"/>
    </row>
    <row r="992" spans="1:1" ht="16">
      <c r="A992" s="464"/>
    </row>
    <row r="993" spans="1:1" ht="16">
      <c r="A993" s="464"/>
    </row>
    <row r="994" spans="1:1" ht="16">
      <c r="A994" s="464"/>
    </row>
    <row r="995" spans="1:1" ht="16">
      <c r="A995" s="464"/>
    </row>
    <row r="996" spans="1:1" ht="16">
      <c r="A996" s="464"/>
    </row>
    <row r="997" spans="1:1" ht="16">
      <c r="A997" s="464"/>
    </row>
    <row r="998" spans="1:1" ht="16">
      <c r="A998" s="464"/>
    </row>
    <row r="999" spans="1:1" ht="16">
      <c r="A999" s="464"/>
    </row>
    <row r="1000" spans="1:1" ht="16">
      <c r="A1000" s="464"/>
    </row>
    <row r="1001" spans="1:1" ht="16">
      <c r="A1001" s="464"/>
    </row>
    <row r="1002" spans="1:1" ht="16">
      <c r="A1002" s="464"/>
    </row>
    <row r="1003" spans="1:1" ht="16">
      <c r="A1003" s="464"/>
    </row>
    <row r="1004" spans="1:1" ht="16">
      <c r="A1004" s="464"/>
    </row>
    <row r="1005" spans="1:1" ht="16">
      <c r="A1005" s="464"/>
    </row>
    <row r="1006" spans="1:1" ht="16">
      <c r="A1006" s="464"/>
    </row>
    <row r="1007" spans="1:1" ht="16">
      <c r="A1007" s="464"/>
    </row>
    <row r="1008" spans="1:1" ht="16">
      <c r="A1008" s="464"/>
    </row>
    <row r="1009" spans="1:1" ht="16">
      <c r="A1009" s="464"/>
    </row>
    <row r="1010" spans="1:1" ht="16">
      <c r="A1010" s="464"/>
    </row>
    <row r="1011" spans="1:1" ht="16">
      <c r="A1011" s="464"/>
    </row>
    <row r="1012" spans="1:1" ht="16">
      <c r="A1012" s="464"/>
    </row>
    <row r="1013" spans="1:1" ht="16">
      <c r="A1013" s="464"/>
    </row>
    <row r="1014" spans="1:1" ht="16">
      <c r="A1014" s="464"/>
    </row>
    <row r="1015" spans="1:1" ht="16">
      <c r="A1015" s="464"/>
    </row>
    <row r="1016" spans="1:1" ht="16">
      <c r="A1016" s="464"/>
    </row>
    <row r="1017" spans="1:1" ht="16">
      <c r="A1017" s="464"/>
    </row>
    <row r="1018" spans="1:1" ht="16">
      <c r="A1018" s="464"/>
    </row>
    <row r="1019" spans="1:1" ht="16">
      <c r="A1019" s="464"/>
    </row>
    <row r="1020" spans="1:1" ht="16">
      <c r="A1020" s="464"/>
    </row>
  </sheetData>
  <mergeCells count="43">
    <mergeCell ref="E2:I2"/>
    <mergeCell ref="A3:D4"/>
    <mergeCell ref="E3:I4"/>
    <mergeCell ref="A8:F8"/>
    <mergeCell ref="A9:F9"/>
    <mergeCell ref="G16:I16"/>
    <mergeCell ref="B17:F17"/>
    <mergeCell ref="G17:I17"/>
    <mergeCell ref="A10:F10"/>
    <mergeCell ref="G12:I12"/>
    <mergeCell ref="B15:F15"/>
    <mergeCell ref="B16:F16"/>
    <mergeCell ref="B13:F13"/>
    <mergeCell ref="G13:I13"/>
    <mergeCell ref="B18:F18"/>
    <mergeCell ref="G18:I18"/>
    <mergeCell ref="A20:F20"/>
    <mergeCell ref="G20:I20"/>
    <mergeCell ref="A21:I22"/>
    <mergeCell ref="J13:K13"/>
    <mergeCell ref="B14:F14"/>
    <mergeCell ref="G14:I14"/>
    <mergeCell ref="G15:I15"/>
    <mergeCell ref="J15:K17"/>
    <mergeCell ref="A24:C24"/>
    <mergeCell ref="A25:I26"/>
    <mergeCell ref="A28:C28"/>
    <mergeCell ref="A38:C38"/>
    <mergeCell ref="E39:F39"/>
    <mergeCell ref="G39:H39"/>
    <mergeCell ref="A39:C39"/>
    <mergeCell ref="E42:F42"/>
    <mergeCell ref="E43:F43"/>
    <mergeCell ref="G43:H43"/>
    <mergeCell ref="A42:C42"/>
    <mergeCell ref="A43:C43"/>
    <mergeCell ref="G42:H42"/>
    <mergeCell ref="A40:C40"/>
    <mergeCell ref="E40:F40"/>
    <mergeCell ref="G40:H40"/>
    <mergeCell ref="A41:C41"/>
    <mergeCell ref="G41:H41"/>
    <mergeCell ref="E41:F41"/>
  </mergeCells>
  <hyperlinks>
    <hyperlink ref="J13" r:id="rId1" xr:uid="{5C17A912-76E9-9B4A-8998-92501552C77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Early Ed</vt:lpstr>
      <vt:lpstr>Elementary</vt:lpstr>
      <vt:lpstr>Elementary with EE</vt:lpstr>
      <vt:lpstr>20-21 School Year</vt:lpstr>
      <vt:lpstr>Middle School</vt:lpstr>
      <vt:lpstr>High School</vt:lpstr>
      <vt:lpstr>Jumpstart Success Items</vt:lpstr>
      <vt:lpstr>Training and Goals Plan</vt:lpstr>
      <vt:lpstr>August</vt:lpstr>
      <vt:lpstr>September</vt:lpstr>
      <vt:lpstr>October</vt:lpstr>
      <vt:lpstr>November</vt:lpstr>
      <vt:lpstr>December</vt:lpstr>
      <vt:lpstr>January</vt:lpstr>
      <vt:lpstr>February</vt:lpstr>
      <vt:lpstr>March</vt:lpstr>
      <vt:lpstr>April</vt:lpstr>
      <vt:lpstr>May</vt:lpstr>
      <vt:lpstr>PBIS BASELINE</vt:lpstr>
      <vt:lpstr>PBIS Mid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2021-11-18T16:20:40Z</dcterms:created>
  <dcterms:modified xsi:type="dcterms:W3CDTF">2021-11-18T16:20:40Z</dcterms:modified>
</cp:coreProperties>
</file>