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20" yWindow="40" windowWidth="25360" windowHeight="14380" tabRatio="500"/>
  </bookViews>
  <sheets>
    <sheet name="Cover" sheetId="2" r:id="rId1"/>
    <sheet name="ROI Calculator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6" i="1"/>
  <c r="B24" i="1"/>
  <c r="B25" i="1"/>
  <c r="B31" i="1"/>
  <c r="B33" i="1"/>
  <c r="B34" i="1"/>
  <c r="B20" i="1"/>
  <c r="A1" i="1"/>
  <c r="B28" i="1"/>
</calcChain>
</file>

<file path=xl/sharedStrings.xml><?xml version="1.0" encoding="utf-8"?>
<sst xmlns="http://schemas.openxmlformats.org/spreadsheetml/2006/main" count="27" uniqueCount="25">
  <si>
    <t>Time Savings</t>
  </si>
  <si>
    <t>Average Recruiter Salary + Benefits</t>
  </si>
  <si>
    <t>ROI From Time Saved</t>
  </si>
  <si>
    <t>Total ROI</t>
  </si>
  <si>
    <t>Presented by</t>
  </si>
  <si>
    <t>www.selectsoftwarereviews.com</t>
  </si>
  <si>
    <t>Hourly Cost</t>
  </si>
  <si>
    <t>Change the blue cells in Column B to fit you company, the rows highlighted in green are the key assumptions for each calculation</t>
  </si>
  <si>
    <t>ROI is from saving recruiters time when coordinating with and screening candidates</t>
  </si>
  <si>
    <t>Percent Return on Capital</t>
  </si>
  <si>
    <t>Instructions:</t>
  </si>
  <si>
    <t>You can change any cell that has blue numbers to fit your business</t>
  </si>
  <si>
    <t>The cells with black numbers are calculated based on other cells and changing them may break the spreadsheet</t>
  </si>
  <si>
    <t>You can refer back to our ROI page to get a vide overview on this spreadsheet, and find other ROI calculators: www.selectsoftwarereviews.com/hrtech-roi</t>
  </si>
  <si>
    <t>---&gt; Go to the next tab to run your calculations</t>
  </si>
  <si>
    <t>Number of Hires Per Year</t>
  </si>
  <si>
    <t>Phone Screens Per Hire</t>
  </si>
  <si>
    <t>Number of Phone Screens</t>
  </si>
  <si>
    <t>Average Phone Screen Length</t>
  </si>
  <si>
    <t>Total Time on Phone Screens</t>
  </si>
  <si>
    <t>Time to Review Video Interview</t>
  </si>
  <si>
    <t>Time Saved Per Year</t>
  </si>
  <si>
    <t>Annual Software Cost</t>
  </si>
  <si>
    <t>Video Interviewing ROI Calculator</t>
  </si>
  <si>
    <t>In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</si>
</sst>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70" formatCode="0\ &quot;Minutes&quot;"/>
    <numFmt numFmtId="171" formatCode="0,000\ &quot;Minutes&quot;"/>
    <numFmt numFmtId="172" formatCode="#,##0\ &quot;hours&quot;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i/>
      <sz val="12"/>
      <color theme="1"/>
      <name val="Calibri"/>
      <scheme val="minor"/>
    </font>
    <font>
      <i/>
      <sz val="12"/>
      <color theme="0"/>
      <name val="Calibri"/>
      <scheme val="minor"/>
    </font>
    <font>
      <b/>
      <i/>
      <sz val="12"/>
      <color theme="1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b/>
      <sz val="26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3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7" fillId="0" borderId="0" xfId="0" applyFont="1"/>
    <xf numFmtId="6" fontId="7" fillId="0" borderId="0" xfId="0" applyNumberFormat="1" applyFont="1"/>
    <xf numFmtId="0" fontId="8" fillId="0" borderId="0" xfId="0" applyFont="1"/>
    <xf numFmtId="0" fontId="3" fillId="2" borderId="0" xfId="0" applyFont="1" applyFill="1"/>
    <xf numFmtId="0" fontId="4" fillId="0" borderId="1" xfId="0" applyFont="1" applyBorder="1"/>
    <xf numFmtId="6" fontId="4" fillId="0" borderId="1" xfId="0" applyNumberFormat="1" applyFont="1" applyBorder="1"/>
    <xf numFmtId="0" fontId="4" fillId="0" borderId="0" xfId="0" applyFont="1" applyBorder="1"/>
    <xf numFmtId="0" fontId="9" fillId="2" borderId="0" xfId="0" applyFont="1" applyFill="1"/>
    <xf numFmtId="0" fontId="5" fillId="0" borderId="0" xfId="16"/>
    <xf numFmtId="0" fontId="10" fillId="0" borderId="0" xfId="0" applyFont="1"/>
    <xf numFmtId="8" fontId="4" fillId="0" borderId="0" xfId="0" applyNumberFormat="1" applyFont="1" applyBorder="1"/>
    <xf numFmtId="0" fontId="13" fillId="0" borderId="0" xfId="0" applyFont="1"/>
    <xf numFmtId="3" fontId="7" fillId="0" borderId="0" xfId="0" applyNumberFormat="1" applyFont="1"/>
    <xf numFmtId="6" fontId="12" fillId="0" borderId="0" xfId="0" applyNumberFormat="1" applyFont="1"/>
    <xf numFmtId="0" fontId="14" fillId="2" borderId="2" xfId="0" applyFont="1" applyFill="1" applyBorder="1"/>
    <xf numFmtId="8" fontId="14" fillId="2" borderId="3" xfId="0" applyNumberFormat="1" applyFont="1" applyFill="1" applyBorder="1"/>
    <xf numFmtId="0" fontId="14" fillId="2" borderId="4" xfId="0" applyFont="1" applyFill="1" applyBorder="1"/>
    <xf numFmtId="9" fontId="14" fillId="2" borderId="5" xfId="21" applyFont="1" applyFill="1" applyBorder="1"/>
    <xf numFmtId="164" fontId="12" fillId="0" borderId="0" xfId="1" applyNumberFormat="1" applyFont="1"/>
    <xf numFmtId="164" fontId="11" fillId="0" borderId="0" xfId="1" applyNumberFormat="1" applyFont="1"/>
    <xf numFmtId="0" fontId="15" fillId="0" borderId="0" xfId="0" quotePrefix="1" applyFont="1"/>
    <xf numFmtId="0" fontId="4" fillId="0" borderId="0" xfId="0" applyFont="1" applyFill="1"/>
    <xf numFmtId="0" fontId="7" fillId="0" borderId="0" xfId="0" applyFont="1" applyFill="1"/>
    <xf numFmtId="0" fontId="0" fillId="0" borderId="0" xfId="0" applyFill="1"/>
    <xf numFmtId="170" fontId="11" fillId="0" borderId="0" xfId="0" applyNumberFormat="1" applyFont="1"/>
    <xf numFmtId="171" fontId="12" fillId="0" borderId="0" xfId="0" applyNumberFormat="1" applyFont="1"/>
    <xf numFmtId="172" fontId="12" fillId="0" borderId="0" xfId="0" applyNumberFormat="1" applyFont="1"/>
  </cellXfs>
  <cellStyles count="35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Percent" xfId="2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1231900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584201"/>
          <a:ext cx="1128688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1371599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419101"/>
          <a:ext cx="1268387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15"/>
  <sheetViews>
    <sheetView tabSelected="1" workbookViewId="0"/>
  </sheetViews>
  <sheetFormatPr baseColWidth="10" defaultRowHeight="15" x14ac:dyDescent="0"/>
  <cols>
    <col min="1" max="1" width="18.83203125" customWidth="1"/>
  </cols>
  <sheetData>
    <row r="1" spans="1:1" ht="33">
      <c r="A1" s="13" t="s">
        <v>23</v>
      </c>
    </row>
    <row r="2" spans="1:1">
      <c r="A2" s="4" t="s">
        <v>4</v>
      </c>
    </row>
    <row r="7" spans="1:1">
      <c r="A7" s="10" t="s">
        <v>5</v>
      </c>
    </row>
    <row r="9" spans="1:1">
      <c r="A9" s="1" t="s">
        <v>10</v>
      </c>
    </row>
    <row r="10" spans="1:1">
      <c r="A10" t="s">
        <v>11</v>
      </c>
    </row>
    <row r="11" spans="1:1">
      <c r="A11" t="s">
        <v>12</v>
      </c>
    </row>
    <row r="13" spans="1:1">
      <c r="A13" t="s">
        <v>13</v>
      </c>
    </row>
    <row r="15" spans="1:1" ht="45">
      <c r="A15" s="22" t="s">
        <v>14</v>
      </c>
    </row>
  </sheetData>
  <hyperlinks>
    <hyperlink ref="A7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B35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47" customWidth="1"/>
    <col min="2" max="2" width="19.6640625" customWidth="1"/>
    <col min="6" max="6" width="11.33203125" bestFit="1" customWidth="1"/>
  </cols>
  <sheetData>
    <row r="1" spans="1:2" ht="33">
      <c r="A1" s="13" t="str">
        <f>Cover!A1</f>
        <v>Video Interviewing ROI Calculator</v>
      </c>
    </row>
    <row r="2" spans="1:2">
      <c r="A2" s="4" t="s">
        <v>4</v>
      </c>
    </row>
    <row r="7" spans="1:2">
      <c r="A7" s="10" t="s">
        <v>5</v>
      </c>
    </row>
    <row r="9" spans="1:2">
      <c r="A9" s="11" t="s">
        <v>7</v>
      </c>
    </row>
    <row r="11" spans="1:2" s="5" customFormat="1">
      <c r="A11" s="5" t="s">
        <v>0</v>
      </c>
      <c r="B11" s="9" t="s">
        <v>8</v>
      </c>
    </row>
    <row r="12" spans="1:2" s="25" customFormat="1">
      <c r="A12" s="23" t="s">
        <v>15</v>
      </c>
      <c r="B12" s="24">
        <v>50</v>
      </c>
    </row>
    <row r="13" spans="1:2">
      <c r="A13" s="1"/>
      <c r="B13" s="2"/>
    </row>
    <row r="14" spans="1:2">
      <c r="A14" s="1" t="s">
        <v>16</v>
      </c>
      <c r="B14" s="14">
        <v>8</v>
      </c>
    </row>
    <row r="15" spans="1:2">
      <c r="A15" s="1"/>
      <c r="B15" s="2"/>
    </row>
    <row r="16" spans="1:2">
      <c r="A16" s="1" t="s">
        <v>17</v>
      </c>
      <c r="B16" s="20">
        <f>B14*B12</f>
        <v>400</v>
      </c>
    </row>
    <row r="18" spans="1:2">
      <c r="A18" s="1" t="s">
        <v>18</v>
      </c>
      <c r="B18" s="26">
        <v>35</v>
      </c>
    </row>
    <row r="19" spans="1:2">
      <c r="A19" s="1"/>
      <c r="B19" s="15"/>
    </row>
    <row r="20" spans="1:2">
      <c r="A20" s="1" t="s">
        <v>19</v>
      </c>
      <c r="B20" s="27">
        <f>B18*B16</f>
        <v>14000</v>
      </c>
    </row>
    <row r="21" spans="1:2">
      <c r="A21" s="1"/>
      <c r="B21" s="15"/>
    </row>
    <row r="22" spans="1:2">
      <c r="A22" s="1" t="s">
        <v>20</v>
      </c>
      <c r="B22" s="26">
        <v>5</v>
      </c>
    </row>
    <row r="23" spans="1:2">
      <c r="A23" s="1"/>
      <c r="B23" s="15"/>
    </row>
    <row r="24" spans="1:2">
      <c r="A24" s="1" t="s">
        <v>21</v>
      </c>
      <c r="B24" s="27">
        <f>(B18-B22)*B16</f>
        <v>12000</v>
      </c>
    </row>
    <row r="25" spans="1:2">
      <c r="A25" s="1" t="s">
        <v>24</v>
      </c>
      <c r="B25" s="28">
        <f>B24/60</f>
        <v>200</v>
      </c>
    </row>
    <row r="26" spans="1:2">
      <c r="A26" s="1"/>
      <c r="B26" s="15"/>
    </row>
    <row r="27" spans="1:2">
      <c r="A27" s="1" t="s">
        <v>1</v>
      </c>
      <c r="B27" s="3">
        <v>75000</v>
      </c>
    </row>
    <row r="28" spans="1:2" ht="16" thickBot="1">
      <c r="A28" s="1" t="s">
        <v>6</v>
      </c>
      <c r="B28" s="15">
        <f>B27/2000</f>
        <v>37.5</v>
      </c>
    </row>
    <row r="29" spans="1:2" ht="16" thickTop="1">
      <c r="A29" s="6" t="s">
        <v>2</v>
      </c>
      <c r="B29" s="7">
        <f>B28*B25</f>
        <v>7500</v>
      </c>
    </row>
    <row r="30" spans="1:2">
      <c r="A30" s="8"/>
      <c r="B30" s="12"/>
    </row>
    <row r="31" spans="1:2">
      <c r="A31" t="s">
        <v>22</v>
      </c>
      <c r="B31" s="21">
        <f>49*12</f>
        <v>588</v>
      </c>
    </row>
    <row r="32" spans="1:2" ht="16" thickBot="1"/>
    <row r="33" spans="1:2" ht="16" thickTop="1">
      <c r="A33" s="16" t="s">
        <v>3</v>
      </c>
      <c r="B33" s="17">
        <f>B29-B31</f>
        <v>6912</v>
      </c>
    </row>
    <row r="34" spans="1:2" ht="16" thickBot="1">
      <c r="A34" s="18" t="s">
        <v>9</v>
      </c>
      <c r="B34" s="19">
        <f>B33/B31</f>
        <v>11.755102040816327</v>
      </c>
    </row>
    <row r="35" spans="1:2" ht="16" thickTop="1"/>
  </sheetData>
  <hyperlinks>
    <hyperlink ref="A7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ROI Calculator</vt:lpstr>
    </vt:vector>
  </TitlesOfParts>
  <Company>HBS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Strazzulla</dc:creator>
  <cp:lastModifiedBy>Phil Strazzulla</cp:lastModifiedBy>
  <dcterms:created xsi:type="dcterms:W3CDTF">2018-10-25T20:51:03Z</dcterms:created>
  <dcterms:modified xsi:type="dcterms:W3CDTF">2019-03-20T19:41:29Z</dcterms:modified>
</cp:coreProperties>
</file>