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054\OneDrive - Caliber Advisors, Inc\Cleat Street\Content\2020 - How to Become a Successful Sports Bettor\Excel Files\"/>
    </mc:Choice>
  </mc:AlternateContent>
  <xr:revisionPtr revIDLastSave="28" documentId="8_{3EBD5E43-02D3-4285-9D13-966E5CFE526C}" xr6:coauthVersionLast="45" xr6:coauthVersionMax="45" xr10:uidLastSave="{325417A0-8992-49DB-B61B-33196431E66B}"/>
  <bookViews>
    <workbookView xWindow="-28920" yWindow="-120" windowWidth="29040" windowHeight="15840" xr2:uid="{38B7737D-73F7-47E5-94A5-DA28E0C8941A}"/>
  </bookViews>
  <sheets>
    <sheet name="kelly" sheetId="1" r:id="rId1"/>
  </sheets>
  <definedNames>
    <definedName name="BuildDate" hidden="1">3097</definedName>
    <definedName name="BuildNo" hidden="1">53</definedName>
    <definedName name="CBWorkbookPriority" hidden="1">-1564014285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olver_adj" localSheetId="0" hidden="1">kelly!#REF!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kelly!$M$15</definedName>
    <definedName name="solver_lhs2" localSheetId="0" hidden="1">kelly!$M$15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kelly!$P$8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kelly!$N$15</definedName>
    <definedName name="solver_rhs2" localSheetId="0" hidden="1">kelly!$N$15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Vers" hidden="1">" 3.2.3.A"</definedName>
    <definedName name="VersionMajor" hidden="1">3</definedName>
    <definedName name="VersionMinor" hidden="1">2</definedName>
    <definedName name="VersionPatch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A13" i="1"/>
  <c r="B12" i="1"/>
  <c r="K8" i="1"/>
  <c r="K10" i="1" s="1"/>
  <c r="K12" i="1" s="1"/>
  <c r="J8" i="1"/>
  <c r="J10" i="1" s="1"/>
  <c r="I8" i="1"/>
  <c r="I10" i="1" s="1"/>
  <c r="I14" i="1" s="1"/>
  <c r="H8" i="1"/>
  <c r="H10" i="1" s="1"/>
  <c r="G8" i="1"/>
  <c r="G10" i="1" s="1"/>
  <c r="F8" i="1"/>
  <c r="F10" i="1" s="1"/>
  <c r="F16" i="1" s="1"/>
  <c r="E8" i="1"/>
  <c r="E10" i="1" s="1"/>
  <c r="D8" i="1"/>
  <c r="D10" i="1" s="1"/>
  <c r="C8" i="1"/>
  <c r="C10" i="1" s="1"/>
  <c r="C16" i="1" s="1"/>
  <c r="I12" i="1" l="1"/>
  <c r="K13" i="1"/>
  <c r="E16" i="1"/>
  <c r="E12" i="1"/>
  <c r="E15" i="1"/>
  <c r="E14" i="1"/>
  <c r="F12" i="1"/>
  <c r="F13" i="1"/>
  <c r="F15" i="1"/>
  <c r="F14" i="1"/>
  <c r="D15" i="1"/>
  <c r="D16" i="1"/>
  <c r="D14" i="1"/>
  <c r="D12" i="1"/>
  <c r="D13" i="1"/>
  <c r="G15" i="1"/>
  <c r="G14" i="1"/>
  <c r="G16" i="1"/>
  <c r="G12" i="1"/>
  <c r="H14" i="1"/>
  <c r="H13" i="1"/>
  <c r="H16" i="1"/>
  <c r="H12" i="1"/>
  <c r="H15" i="1"/>
  <c r="J16" i="1"/>
  <c r="J12" i="1"/>
  <c r="J15" i="1"/>
  <c r="J14" i="1"/>
  <c r="E13" i="1"/>
  <c r="C14" i="1"/>
  <c r="K14" i="1"/>
  <c r="I15" i="1"/>
  <c r="G13" i="1"/>
  <c r="C15" i="1"/>
  <c r="K15" i="1"/>
  <c r="I16" i="1"/>
  <c r="C12" i="1"/>
  <c r="I13" i="1"/>
  <c r="K16" i="1"/>
  <c r="B13" i="1"/>
  <c r="J13" i="1"/>
  <c r="C13" i="1"/>
</calcChain>
</file>

<file path=xl/sharedStrings.xml><?xml version="1.0" encoding="utf-8"?>
<sst xmlns="http://schemas.openxmlformats.org/spreadsheetml/2006/main" count="4" uniqueCount="4">
  <si>
    <t>Odds</t>
  </si>
  <si>
    <t>P(win)</t>
  </si>
  <si>
    <t>P(lose)</t>
  </si>
  <si>
    <t>Full Kelly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</si>
</sst>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0.0"/>
    <numFmt numFmtId="166" formatCode="0.000"/>
    <numFmt numFmtId="167" formatCode="_(* #,##0_);_(* \(#,##0\);_(* &quot;-&quot;??_);_(@_)"/>
    <numFmt numFmtId="168" formatCode="_(* #,##0.00000_);_(* \(#,##0.0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2" applyNumberFormat="1" applyFont="1"/>
    <xf numFmtId="43" fontId="2" fillId="0" borderId="0" xfId="1" applyFont="1"/>
    <xf numFmtId="0" fontId="3" fillId="0" borderId="0" xfId="0" applyFont="1" applyAlignment="1">
      <alignment horizontal="right"/>
    </xf>
    <xf numFmtId="0" fontId="5" fillId="0" borderId="0" xfId="3" applyFont="1" applyAlignment="1">
      <alignment horizontal="right"/>
    </xf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6" fillId="2" borderId="1" xfId="0" applyFont="1" applyFill="1" applyBorder="1"/>
    <xf numFmtId="0" fontId="6" fillId="0" borderId="0" xfId="0" applyFont="1"/>
    <xf numFmtId="164" fontId="7" fillId="0" borderId="0" xfId="2" applyNumberFormat="1" applyFont="1" applyFill="1" applyBorder="1"/>
    <xf numFmtId="164" fontId="6" fillId="2" borderId="0" xfId="2" applyNumberFormat="1" applyFont="1" applyFill="1"/>
    <xf numFmtId="164" fontId="2" fillId="0" borderId="0" xfId="2" applyNumberFormat="1" applyFont="1" applyFill="1" applyBorder="1"/>
    <xf numFmtId="164" fontId="2" fillId="0" borderId="0" xfId="2" applyNumberFormat="1" applyFont="1" applyBorder="1"/>
    <xf numFmtId="164" fontId="6" fillId="0" borderId="0" xfId="2" applyNumberFormat="1" applyFont="1" applyFill="1" applyBorder="1"/>
    <xf numFmtId="166" fontId="8" fillId="0" borderId="0" xfId="2" applyNumberFormat="1" applyFont="1" applyFill="1" applyBorder="1"/>
    <xf numFmtId="9" fontId="2" fillId="0" borderId="0" xfId="2" applyFont="1" applyFill="1" applyBorder="1"/>
    <xf numFmtId="0" fontId="5" fillId="0" borderId="0" xfId="3" applyFont="1" applyAlignment="1">
      <alignment horizontal="left"/>
    </xf>
    <xf numFmtId="10" fontId="2" fillId="0" borderId="0" xfId="0" applyNumberFormat="1" applyFont="1"/>
    <xf numFmtId="0" fontId="3" fillId="0" borderId="0" xfId="0" applyFont="1"/>
    <xf numFmtId="9" fontId="2" fillId="0" borderId="0" xfId="2" applyFont="1" applyAlignment="1">
      <alignment horizontal="left"/>
    </xf>
    <xf numFmtId="10" fontId="2" fillId="0" borderId="0" xfId="2" applyNumberFormat="1" applyFont="1"/>
    <xf numFmtId="10" fontId="2" fillId="0" borderId="0" xfId="2" applyNumberFormat="1" applyFont="1" applyFill="1" applyBorder="1"/>
    <xf numFmtId="164" fontId="9" fillId="0" borderId="0" xfId="2" applyNumberFormat="1" applyFont="1" applyFill="1" applyBorder="1"/>
    <xf numFmtId="9" fontId="2" fillId="0" borderId="0" xfId="0" applyNumberFormat="1" applyFont="1"/>
    <xf numFmtId="9" fontId="2" fillId="0" borderId="0" xfId="2" applyFont="1"/>
    <xf numFmtId="167" fontId="2" fillId="0" borderId="0" xfId="1" applyNumberFormat="1" applyFont="1"/>
    <xf numFmtId="168" fontId="2" fillId="0" borderId="0" xfId="1" applyNumberFormat="1" applyFont="1"/>
  </cellXfs>
  <cellStyles count="4">
    <cellStyle name="Comma" xfId="1" builtinId="3"/>
    <cellStyle name="Normal" xfId="0" builtinId="0"/>
    <cellStyle name="Normal 2" xfId="3" xr:uid="{8D1F2AF1-7453-41A4-99DD-F3D132E4111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637E-8A4E-41FB-878C-6D58D0978D7C}">
  <sheetPr>
    <pageSetUpPr fitToPage="1"/>
  </sheetPr>
  <dimension ref="A1:P31"/>
  <sheetViews>
    <sheetView tabSelected="1" zoomScaleNormal="100" workbookViewId="0">
      <selection activeCell="F4" sqref="F4"/>
    </sheetView>
  </sheetViews>
  <sheetFormatPr defaultColWidth="9.140625" defaultRowHeight="12.75" x14ac:dyDescent="0.2"/>
  <cols>
    <col min="1" max="1" width="9.140625" style="1"/>
    <col min="2" max="2" width="12.140625" style="1" customWidth="1"/>
    <col min="3" max="12" width="9.42578125" style="1" customWidth="1"/>
    <col min="13" max="18" width="9.140625" style="1"/>
    <col min="19" max="19" width="9.140625" style="1" customWidth="1"/>
    <col min="20" max="16384" width="9.140625" style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x14ac:dyDescent="0.2"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">
      <c r="C3" s="3"/>
      <c r="D3" s="3"/>
      <c r="E3" s="3"/>
      <c r="F3" s="4"/>
      <c r="G3" s="3"/>
      <c r="H3" s="3"/>
      <c r="I3" s="3"/>
      <c r="J3" s="3"/>
      <c r="K3" s="3"/>
      <c r="L3" s="3"/>
    </row>
    <row r="4" spans="1:16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5"/>
    </row>
    <row r="5" spans="1:16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6" x14ac:dyDescent="0.2">
      <c r="B6" s="8" t="s">
        <v>0</v>
      </c>
      <c r="C6" s="9">
        <v>-110</v>
      </c>
      <c r="D6" s="9">
        <v>-110</v>
      </c>
      <c r="E6" s="9">
        <v>-110</v>
      </c>
      <c r="F6" s="9">
        <v>-110</v>
      </c>
      <c r="G6" s="9">
        <v>250</v>
      </c>
      <c r="H6" s="9">
        <v>250</v>
      </c>
      <c r="I6" s="9">
        <v>2000</v>
      </c>
      <c r="J6" s="9">
        <v>250</v>
      </c>
      <c r="K6" s="9">
        <v>200</v>
      </c>
      <c r="L6" s="10"/>
      <c r="O6" s="5"/>
      <c r="P6" s="11"/>
    </row>
    <row r="7" spans="1:16" x14ac:dyDescent="0.2">
      <c r="B7" s="8" t="s">
        <v>1</v>
      </c>
      <c r="C7" s="12">
        <v>0.55000000000000004</v>
      </c>
      <c r="D7" s="12">
        <v>0.54</v>
      </c>
      <c r="E7" s="12">
        <v>0.53</v>
      </c>
      <c r="F7" s="12">
        <v>0.52500000000000002</v>
      </c>
      <c r="G7" s="12">
        <v>0.3</v>
      </c>
      <c r="H7" s="12">
        <v>0.31</v>
      </c>
      <c r="I7" s="12">
        <v>7.4999999999999997E-2</v>
      </c>
      <c r="J7" s="12">
        <v>0.33</v>
      </c>
      <c r="K7" s="12">
        <v>0.34</v>
      </c>
      <c r="L7" s="10"/>
      <c r="O7" s="5"/>
      <c r="P7" s="13"/>
    </row>
    <row r="8" spans="1:16" x14ac:dyDescent="0.2">
      <c r="B8" s="8" t="s">
        <v>2</v>
      </c>
      <c r="C8" s="14">
        <f t="shared" ref="C8:K8" si="0">1-C7</f>
        <v>0.44999999999999996</v>
      </c>
      <c r="D8" s="14">
        <f t="shared" si="0"/>
        <v>0.45999999999999996</v>
      </c>
      <c r="E8" s="14">
        <f t="shared" si="0"/>
        <v>0.47</v>
      </c>
      <c r="F8" s="14">
        <f t="shared" si="0"/>
        <v>0.47499999999999998</v>
      </c>
      <c r="G8" s="14">
        <f t="shared" si="0"/>
        <v>0.7</v>
      </c>
      <c r="H8" s="14">
        <f t="shared" si="0"/>
        <v>0.69</v>
      </c>
      <c r="I8" s="14">
        <f t="shared" si="0"/>
        <v>0.92500000000000004</v>
      </c>
      <c r="J8" s="14">
        <f t="shared" si="0"/>
        <v>0.66999999999999993</v>
      </c>
      <c r="K8" s="14">
        <f t="shared" si="0"/>
        <v>0.65999999999999992</v>
      </c>
      <c r="L8" s="15"/>
      <c r="O8" s="5"/>
      <c r="P8" s="16"/>
    </row>
    <row r="9" spans="1:16" x14ac:dyDescent="0.2">
      <c r="L9" s="17"/>
    </row>
    <row r="10" spans="1:16" x14ac:dyDescent="0.2">
      <c r="B10" s="18" t="s">
        <v>3</v>
      </c>
      <c r="C10" s="19">
        <f>IF(C6&gt;0,((C6/100)*C7-C8)/(C6/100),((-100/C6)*C7-C8)/(-100/C6))</f>
        <v>5.5000000000000049E-2</v>
      </c>
      <c r="D10" s="19">
        <f>IF(D6&gt;0,((D6/100)*D7-D8)/(D6/100),((-100/D6)*D7-D8)/(-100/D6))</f>
        <v>3.4000000000000037E-2</v>
      </c>
      <c r="E10" s="19">
        <f t="shared" ref="E10:K10" si="1">IF(E6&gt;0,((E6/100)*E7-E8)/(E6/100),((-100/E6)*E7-E8)/(-100/E6))</f>
        <v>1.3000000000000024E-2</v>
      </c>
      <c r="F10" s="19">
        <f t="shared" si="1"/>
        <v>2.5000000000000469E-3</v>
      </c>
      <c r="G10" s="19">
        <f t="shared" si="1"/>
        <v>2.0000000000000018E-2</v>
      </c>
      <c r="H10" s="19">
        <f t="shared" si="1"/>
        <v>3.400000000000003E-2</v>
      </c>
      <c r="I10" s="19">
        <f t="shared" si="1"/>
        <v>2.8749999999999998E-2</v>
      </c>
      <c r="J10" s="19">
        <f t="shared" si="1"/>
        <v>6.2000000000000055E-2</v>
      </c>
      <c r="K10" s="19">
        <f t="shared" si="1"/>
        <v>1.0000000000000064E-2</v>
      </c>
      <c r="L10" s="7"/>
      <c r="N10" s="20"/>
      <c r="O10" s="5"/>
      <c r="P10" s="13"/>
    </row>
    <row r="11" spans="1:16" x14ac:dyDescent="0.2">
      <c r="B11" s="5"/>
      <c r="L11" s="7"/>
      <c r="N11" s="20"/>
    </row>
    <row r="12" spans="1:16" x14ac:dyDescent="0.2">
      <c r="A12" s="21">
        <v>0.5</v>
      </c>
      <c r="B12" s="20" t="str">
        <f>TEXT(A12,"##%")&amp;" Kelly"</f>
        <v>50% Kelly</v>
      </c>
      <c r="C12" s="22">
        <f t="shared" ref="C12:K16" si="2">$A12*C$10</f>
        <v>2.7500000000000024E-2</v>
      </c>
      <c r="D12" s="22">
        <f t="shared" si="2"/>
        <v>1.7000000000000019E-2</v>
      </c>
      <c r="E12" s="22">
        <f t="shared" si="2"/>
        <v>6.5000000000000118E-3</v>
      </c>
      <c r="F12" s="22">
        <f>$A12*F$10</f>
        <v>1.2500000000000234E-3</v>
      </c>
      <c r="G12" s="22">
        <f t="shared" si="2"/>
        <v>1.0000000000000009E-2</v>
      </c>
      <c r="H12" s="22">
        <f t="shared" si="2"/>
        <v>1.7000000000000015E-2</v>
      </c>
      <c r="I12" s="22">
        <f t="shared" si="2"/>
        <v>1.4374999999999999E-2</v>
      </c>
      <c r="J12" s="22">
        <f t="shared" si="2"/>
        <v>3.1000000000000028E-2</v>
      </c>
      <c r="K12" s="22">
        <f t="shared" si="2"/>
        <v>5.0000000000000322E-3</v>
      </c>
      <c r="L12" s="23"/>
    </row>
    <row r="13" spans="1:16" x14ac:dyDescent="0.2">
      <c r="A13" s="21">
        <f>A12-0.1</f>
        <v>0.4</v>
      </c>
      <c r="B13" s="20" t="str">
        <f t="shared" ref="B13:B16" si="3">TEXT(A13,"##%")&amp;" Kelly"</f>
        <v>40% Kelly</v>
      </c>
      <c r="C13" s="22">
        <f t="shared" si="2"/>
        <v>2.200000000000002E-2</v>
      </c>
      <c r="D13" s="22">
        <f t="shared" si="2"/>
        <v>1.3600000000000015E-2</v>
      </c>
      <c r="E13" s="22">
        <f t="shared" si="2"/>
        <v>5.2000000000000102E-3</v>
      </c>
      <c r="F13" s="22">
        <f t="shared" si="2"/>
        <v>1.0000000000000189E-3</v>
      </c>
      <c r="G13" s="22">
        <f t="shared" si="2"/>
        <v>8.0000000000000071E-3</v>
      </c>
      <c r="H13" s="22">
        <f t="shared" si="2"/>
        <v>1.3600000000000013E-2</v>
      </c>
      <c r="I13" s="22">
        <f t="shared" si="2"/>
        <v>1.15E-2</v>
      </c>
      <c r="J13" s="22">
        <f t="shared" si="2"/>
        <v>2.4800000000000023E-2</v>
      </c>
      <c r="K13" s="22">
        <f t="shared" si="2"/>
        <v>4.0000000000000261E-3</v>
      </c>
      <c r="L13" s="13"/>
    </row>
    <row r="14" spans="1:16" x14ac:dyDescent="0.2">
      <c r="A14" s="21">
        <v>0.25</v>
      </c>
      <c r="B14" s="20" t="str">
        <f t="shared" si="3"/>
        <v>25% Kelly</v>
      </c>
      <c r="C14" s="22">
        <f t="shared" si="2"/>
        <v>1.3750000000000012E-2</v>
      </c>
      <c r="D14" s="22">
        <f t="shared" si="2"/>
        <v>8.5000000000000093E-3</v>
      </c>
      <c r="E14" s="22">
        <f t="shared" si="2"/>
        <v>3.2500000000000059E-3</v>
      </c>
      <c r="F14" s="22">
        <f t="shared" si="2"/>
        <v>6.2500000000001172E-4</v>
      </c>
      <c r="G14" s="22">
        <f t="shared" si="2"/>
        <v>5.0000000000000044E-3</v>
      </c>
      <c r="H14" s="22">
        <f t="shared" si="2"/>
        <v>8.5000000000000075E-3</v>
      </c>
      <c r="I14" s="22">
        <f t="shared" si="2"/>
        <v>7.1874999999999994E-3</v>
      </c>
      <c r="J14" s="22">
        <f t="shared" si="2"/>
        <v>1.5500000000000014E-2</v>
      </c>
      <c r="K14" s="22">
        <f t="shared" si="2"/>
        <v>2.5000000000000161E-3</v>
      </c>
      <c r="M14" s="5"/>
      <c r="N14" s="20"/>
    </row>
    <row r="15" spans="1:16" x14ac:dyDescent="0.2">
      <c r="A15" s="21">
        <v>0.1</v>
      </c>
      <c r="B15" s="20" t="str">
        <f t="shared" si="3"/>
        <v>10% Kelly</v>
      </c>
      <c r="C15" s="22">
        <f t="shared" si="2"/>
        <v>5.5000000000000049E-3</v>
      </c>
      <c r="D15" s="22">
        <f t="shared" si="2"/>
        <v>3.4000000000000037E-3</v>
      </c>
      <c r="E15" s="22">
        <f t="shared" si="2"/>
        <v>1.3000000000000025E-3</v>
      </c>
      <c r="F15" s="22">
        <f t="shared" si="2"/>
        <v>2.5000000000000472E-4</v>
      </c>
      <c r="G15" s="22">
        <f t="shared" si="2"/>
        <v>2.0000000000000018E-3</v>
      </c>
      <c r="H15" s="22">
        <f t="shared" si="2"/>
        <v>3.4000000000000033E-3</v>
      </c>
      <c r="I15" s="22">
        <f t="shared" si="2"/>
        <v>2.875E-3</v>
      </c>
      <c r="J15" s="22">
        <f t="shared" si="2"/>
        <v>6.2000000000000059E-3</v>
      </c>
      <c r="K15" s="22">
        <f t="shared" si="2"/>
        <v>1.0000000000000065E-3</v>
      </c>
      <c r="L15" s="24"/>
      <c r="M15" s="25"/>
      <c r="N15" s="25"/>
    </row>
    <row r="16" spans="1:16" x14ac:dyDescent="0.2">
      <c r="A16" s="21">
        <v>0.05</v>
      </c>
      <c r="B16" s="20" t="str">
        <f t="shared" si="3"/>
        <v>5% Kelly</v>
      </c>
      <c r="C16" s="22">
        <f t="shared" si="2"/>
        <v>2.7500000000000024E-3</v>
      </c>
      <c r="D16" s="22">
        <f t="shared" si="2"/>
        <v>1.7000000000000019E-3</v>
      </c>
      <c r="E16" s="22">
        <f t="shared" si="2"/>
        <v>6.5000000000000127E-4</v>
      </c>
      <c r="F16" s="22">
        <f t="shared" si="2"/>
        <v>1.2500000000000236E-4</v>
      </c>
      <c r="G16" s="22">
        <f t="shared" si="2"/>
        <v>1.0000000000000009E-3</v>
      </c>
      <c r="H16" s="22">
        <f t="shared" si="2"/>
        <v>1.7000000000000016E-3</v>
      </c>
      <c r="I16" s="22">
        <f t="shared" si="2"/>
        <v>1.4375E-3</v>
      </c>
      <c r="J16" s="22">
        <f t="shared" si="2"/>
        <v>3.1000000000000029E-3</v>
      </c>
      <c r="K16" s="22">
        <f t="shared" si="2"/>
        <v>5.0000000000000326E-4</v>
      </c>
      <c r="L16" s="2"/>
    </row>
    <row r="17" spans="1:12" x14ac:dyDescent="0.2">
      <c r="B17" s="18"/>
      <c r="C17" s="11"/>
      <c r="D17" s="11"/>
      <c r="H17" s="11"/>
      <c r="I17" s="11"/>
      <c r="J17" s="11"/>
      <c r="K17" s="11"/>
      <c r="L17" s="11"/>
    </row>
    <row r="18" spans="1:12" x14ac:dyDescent="0.2">
      <c r="B18" s="5"/>
      <c r="H18" s="7"/>
      <c r="J18" s="6"/>
      <c r="K18" s="6"/>
    </row>
    <row r="19" spans="1:12" x14ac:dyDescent="0.2">
      <c r="A19" s="17"/>
      <c r="B19" s="20"/>
      <c r="C19" s="23"/>
      <c r="D19" s="23"/>
      <c r="H19" s="23"/>
      <c r="I19" s="23"/>
      <c r="J19" s="23"/>
      <c r="K19" s="23"/>
      <c r="L19" s="23"/>
    </row>
    <row r="20" spans="1:12" x14ac:dyDescent="0.2">
      <c r="A20" s="17"/>
      <c r="B20" s="20"/>
      <c r="C20" s="23"/>
      <c r="D20" s="23"/>
      <c r="H20" s="23"/>
      <c r="I20" s="23"/>
      <c r="J20" s="23"/>
      <c r="K20" s="23"/>
      <c r="L20" s="23"/>
    </row>
    <row r="21" spans="1:12" x14ac:dyDescent="0.2">
      <c r="A21" s="17"/>
      <c r="B21" s="20"/>
      <c r="C21" s="23"/>
      <c r="D21" s="23"/>
      <c r="H21" s="23"/>
      <c r="I21" s="23"/>
      <c r="J21" s="23"/>
      <c r="K21" s="23"/>
      <c r="L21" s="23"/>
    </row>
    <row r="22" spans="1:12" x14ac:dyDescent="0.2">
      <c r="A22" s="17"/>
      <c r="B22" s="20"/>
      <c r="C22" s="23"/>
      <c r="D22" s="23"/>
      <c r="H22" s="23"/>
      <c r="I22" s="23"/>
      <c r="J22" s="23"/>
      <c r="K22" s="23"/>
      <c r="L22" s="23"/>
    </row>
    <row r="23" spans="1:12" x14ac:dyDescent="0.2">
      <c r="A23" s="17"/>
      <c r="B23" s="20"/>
      <c r="C23" s="23"/>
      <c r="D23" s="23"/>
      <c r="H23" s="23"/>
      <c r="I23" s="23"/>
      <c r="J23" s="23"/>
      <c r="K23" s="23"/>
      <c r="L23" s="23"/>
    </row>
    <row r="25" spans="1:12" x14ac:dyDescent="0.2">
      <c r="C25" s="3"/>
      <c r="D25" s="3"/>
      <c r="E25" s="3"/>
      <c r="F25" s="3"/>
      <c r="G25" s="3"/>
      <c r="H25" s="26"/>
      <c r="I25" s="26"/>
      <c r="J25" s="26"/>
      <c r="K25" s="26"/>
      <c r="L25" s="26"/>
    </row>
    <row r="26" spans="1:12" x14ac:dyDescent="0.2">
      <c r="D26" s="19"/>
      <c r="E26" s="19"/>
      <c r="F26" s="19"/>
      <c r="G26" s="19"/>
      <c r="H26" s="19"/>
      <c r="I26" s="19"/>
      <c r="J26" s="19"/>
      <c r="K26" s="19"/>
      <c r="L26" s="19"/>
    </row>
    <row r="27" spans="1:12" x14ac:dyDescent="0.2">
      <c r="F27" s="27"/>
    </row>
    <row r="28" spans="1:12" x14ac:dyDescent="0.2">
      <c r="F28" s="27"/>
    </row>
    <row r="29" spans="1:12" x14ac:dyDescent="0.2">
      <c r="F29" s="27"/>
    </row>
    <row r="30" spans="1:12" x14ac:dyDescent="0.2">
      <c r="F30" s="28"/>
    </row>
    <row r="31" spans="1:12" x14ac:dyDescent="0.2">
      <c r="F31" s="27"/>
    </row>
  </sheetData>
  <sheetProtection algorithmName="SHA-512" hashValue="NF3kfnwKn/fOrbZKsJxQO2bO42tgKzhovcT7JT2UDXKDJ0r4R8K2MBKBTZEj24I+kBOsUkX6kOkvav8MUp8XQw==" saltValue="ub8uOb9BeI01gXJpgOq34A==" spinCount="100000" sheet="1" objects="1" scenarios="1"/>
  <protectedRanges>
    <protectedRange sqref="C6:K7" name="Range1"/>
  </protectedRanges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9D7433833BE489FF2CF3D2C4B6234" ma:contentTypeVersion="10" ma:contentTypeDescription="Create a new document." ma:contentTypeScope="" ma:versionID="63812a1602a767be489994d7ac72a898">
  <xsd:schema xmlns:xsd="http://www.w3.org/2001/XMLSchema" xmlns:xs="http://www.w3.org/2001/XMLSchema" xmlns:p="http://schemas.microsoft.com/office/2006/metadata/properties" xmlns:ns3="4d4aaac7-66cd-4fab-b259-331e1988589d" targetNamespace="http://schemas.microsoft.com/office/2006/metadata/properties" ma:root="true" ma:fieldsID="3ff60830c0cdd980ba068a917c41c7f2" ns3:_="">
    <xsd:import namespace="4d4aaac7-66cd-4fab-b259-331e198858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aaac7-66cd-4fab-b259-331e19885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FEA96E-AA23-4CC7-AA43-64BE4DCAED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3FABA3-CE4E-4BA5-BAB7-CBB1C26F54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CC1991-CEA5-4DED-BDB2-0A9C31A3B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aaac7-66cd-4fab-b259-331e198858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18054</dc:creator>
  <cp:lastModifiedBy> </cp:lastModifiedBy>
  <dcterms:created xsi:type="dcterms:W3CDTF">2020-05-11T23:27:42Z</dcterms:created>
  <dcterms:modified xsi:type="dcterms:W3CDTF">2020-05-19T16:55:29Z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0x010100C719D7433833BE489FF2CF3D2C4B6234</vt:lpwstr>
  </property>
</Properties>
</file>