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23DATA\MSTTrust\LiFT\Wahed\Filings\N-PORT\FY 2023\02.28.2023\Part F\"/>
    </mc:Choice>
  </mc:AlternateContent>
  <xr:revisionPtr revIDLastSave="0" documentId="13_ncr:1_{7F5CA77E-0E74-4B64-AF54-227C5641ECAE}" xr6:coauthVersionLast="47" xr6:coauthVersionMax="47" xr10:uidLastSave="{00000000-0000-0000-0000-000000000000}"/>
  <bookViews>
    <workbookView xWindow="23880" yWindow="-120" windowWidth="24240" windowHeight="13140" xr2:uid="{84B8E2D2-C2DA-4CFC-AC77-377A335F97BB}"/>
  </bookViews>
  <sheets>
    <sheet name="SOI" sheetId="1" r:id="rId1"/>
  </sheets>
  <definedNames>
    <definedName name="_xlnm.Print_Area" localSheetId="0">SOI!$A$1:$J$207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7" i="1" l="1"/>
  <c r="F139" i="1"/>
  <c r="F131" i="1"/>
  <c r="F124" i="1"/>
  <c r="F117" i="1"/>
  <c r="F109" i="1"/>
  <c r="F104" i="1"/>
  <c r="F95" i="1"/>
  <c r="F88" i="1"/>
  <c r="F80" i="1"/>
  <c r="F71" i="1"/>
  <c r="F65" i="1"/>
  <c r="F58" i="1"/>
  <c r="F52" i="1"/>
  <c r="F45" i="1"/>
  <c r="F40" i="1"/>
  <c r="F33" i="1"/>
  <c r="F20" i="1"/>
  <c r="F14" i="1"/>
  <c r="H204" i="1"/>
  <c r="F204" i="1"/>
  <c r="F152" i="1" l="1"/>
  <c r="F153" i="1" s="1"/>
  <c r="D203" i="1" l="1"/>
  <c r="F155" i="1"/>
  <c r="J203" i="1" l="1"/>
  <c r="J204" i="1" s="1"/>
  <c r="D204" i="1"/>
  <c r="D188" i="1" l="1"/>
  <c r="D189" i="1" l="1"/>
  <c r="F156" i="1" l="1"/>
  <c r="D191" i="1"/>
</calcChain>
</file>

<file path=xl/sharedStrings.xml><?xml version="1.0" encoding="utf-8"?>
<sst xmlns="http://schemas.openxmlformats.org/spreadsheetml/2006/main" count="362" uniqueCount="192">
  <si>
    <t>Foreign issued security.</t>
  </si>
  <si>
    <t>(b)</t>
  </si>
  <si>
    <t>Non-income producing security.</t>
  </si>
  <si>
    <t>(a)</t>
  </si>
  <si>
    <t>Public Limited Company</t>
  </si>
  <si>
    <t>PLC</t>
  </si>
  <si>
    <t>Percentages are stated as a percent of net assets.</t>
  </si>
  <si>
    <t> </t>
  </si>
  <si>
    <t/>
  </si>
  <si>
    <t>NET ASSETS — 100.0%</t>
  </si>
  <si>
    <t>Value</t>
  </si>
  <si>
    <t>Shares</t>
  </si>
  <si>
    <t>Schedule of Investments</t>
  </si>
  <si>
    <t>Wahed Dow Jones Islamic World ETF</t>
  </si>
  <si>
    <t>adidas AG</t>
  </si>
  <si>
    <t>Ferrari NV</t>
  </si>
  <si>
    <t>ASML Holding NV</t>
  </si>
  <si>
    <t>Infineon Technologies AG</t>
  </si>
  <si>
    <t>Dassault Systemes SE</t>
  </si>
  <si>
    <t>Experian PLC</t>
  </si>
  <si>
    <t>RELX PLC</t>
  </si>
  <si>
    <t>SAP SE</t>
  </si>
  <si>
    <t>Wolters Kluwer NV</t>
  </si>
  <si>
    <t>Vestas Wind Systems A/S</t>
  </si>
  <si>
    <t>Prosus NV</t>
  </si>
  <si>
    <t>Anglo American PLC</t>
  </si>
  <si>
    <t>Rio Tinto PLC</t>
  </si>
  <si>
    <t>Sika AG</t>
  </si>
  <si>
    <t>DSV A/S</t>
  </si>
  <si>
    <t>Safran SA</t>
  </si>
  <si>
    <t>Schneider Electric SE</t>
  </si>
  <si>
    <t>AstraZeneca PLC</t>
  </si>
  <si>
    <t>EssilorLuxottica SA</t>
  </si>
  <si>
    <t>Lonza Group AG</t>
  </si>
  <si>
    <t>Novartis AG</t>
  </si>
  <si>
    <t>Sanofi</t>
  </si>
  <si>
    <t>Reckitt Benckiser Group PLC</t>
  </si>
  <si>
    <t>Unilever PLC</t>
  </si>
  <si>
    <t>ADR</t>
  </si>
  <si>
    <t>ABB, Ltd.</t>
  </si>
  <si>
    <t>Denso Corp.</t>
  </si>
  <si>
    <t>Kao Corp.</t>
  </si>
  <si>
    <t>Astellas Pharma, Inc.</t>
  </si>
  <si>
    <t>Hoya Corp.</t>
  </si>
  <si>
    <t>Olympus Corp.</t>
  </si>
  <si>
    <t>Terumo Corp.</t>
  </si>
  <si>
    <t>FANUC Corp.</t>
  </si>
  <si>
    <t>Keyence Corp.</t>
  </si>
  <si>
    <t>SMC Corp.</t>
  </si>
  <si>
    <t>NAVER Corp.</t>
  </si>
  <si>
    <t>Nidec Corp.</t>
  </si>
  <si>
    <t>SK Hynix, Inc.</t>
  </si>
  <si>
    <t>JD.com, Inc. - ADR</t>
  </si>
  <si>
    <t>Vale SA - ADR</t>
  </si>
  <si>
    <t>Amadeus IT Group SA (a)</t>
  </si>
  <si>
    <t>Genmab A/S (a)</t>
  </si>
  <si>
    <t>NIO, Inc. - ADR (a)</t>
  </si>
  <si>
    <t xml:space="preserve">Kering SA </t>
  </si>
  <si>
    <t xml:space="preserve">Nestle SA </t>
  </si>
  <si>
    <t xml:space="preserve">Alcon, Inc. </t>
  </si>
  <si>
    <t>Renewable Energy - 0.4%</t>
  </si>
  <si>
    <t>Industrial Support Services - 0.4%</t>
  </si>
  <si>
    <t>(e)</t>
  </si>
  <si>
    <t>Security has been deemed illiquid according to the Fund's liquidity guidelines. The value of these securities total $-, which represents 0.0% of total net assets.</t>
  </si>
  <si>
    <t>(c)</t>
  </si>
  <si>
    <t>Security exempt from registration pursuant to Rule 144a under the Securities Act of 1933, as amended. These securities may be resold in transactions exempt from registration to qualified institutional investors.</t>
  </si>
  <si>
    <t>(d)</t>
  </si>
  <si>
    <t>GDR</t>
  </si>
  <si>
    <t>Global Depositary Receipt</t>
  </si>
  <si>
    <t>Roche Holding AG - Voting Share</t>
  </si>
  <si>
    <t>Roche Holding AG - Non-Voting Share</t>
  </si>
  <si>
    <t>CSL Ltd.</t>
  </si>
  <si>
    <t>Daiichi Sankyo Co. Ltd.</t>
  </si>
  <si>
    <t>Novo Nordisk A/S - Class B</t>
  </si>
  <si>
    <t>Assa Abloy AB - Class B</t>
  </si>
  <si>
    <t>Daikin Industries Ltd.</t>
  </si>
  <si>
    <t>Tencent Holdings Ltd.</t>
  </si>
  <si>
    <t>Atlas Copco AB - Class A</t>
  </si>
  <si>
    <t>Atlas Copco AB - Class B</t>
  </si>
  <si>
    <t>Techtronic Industries Co. Ltd.</t>
  </si>
  <si>
    <t>Barrick Gold Corp.</t>
  </si>
  <si>
    <t>BHP Group Ltd.</t>
  </si>
  <si>
    <t>Rio Tinto Ltd.</t>
  </si>
  <si>
    <t>Wesfarmers Ltd.</t>
  </si>
  <si>
    <t>Taiwan Semiconductor Manufacturing Co. Ltd. - ADR</t>
  </si>
  <si>
    <t>Tokyo Electron Ltd.</t>
  </si>
  <si>
    <t>Constellation Software, Inc.</t>
  </si>
  <si>
    <t>Shopify, Inc. - Class A (a)</t>
  </si>
  <si>
    <t>Murata Manufacturing Co. Ltd.</t>
  </si>
  <si>
    <t>Samsung Electronics Co. Ltd.</t>
  </si>
  <si>
    <t>Samsung SDI Co. Ltd.</t>
  </si>
  <si>
    <t>Telefonaktiebolaget LM Ericsson - Class B</t>
  </si>
  <si>
    <t>Canadian National Railway Co.</t>
  </si>
  <si>
    <t>American Depositary Receipt</t>
  </si>
  <si>
    <t>COUNTRY</t>
  </si>
  <si>
    <t>Percentage of Net Assets</t>
  </si>
  <si>
    <t>Australia</t>
  </si>
  <si>
    <t>Brazil</t>
  </si>
  <si>
    <t>Canada</t>
  </si>
  <si>
    <t>Cayman Islands</t>
  </si>
  <si>
    <t>Denmark</t>
  </si>
  <si>
    <t>France</t>
  </si>
  <si>
    <t>Germany</t>
  </si>
  <si>
    <t>Hong Kong</t>
  </si>
  <si>
    <t>Japan</t>
  </si>
  <si>
    <t>Netherlands</t>
  </si>
  <si>
    <t>Republic of Korea</t>
  </si>
  <si>
    <t xml:space="preserve">Russian Federation </t>
  </si>
  <si>
    <t>Spain</t>
  </si>
  <si>
    <t>Sweden</t>
  </si>
  <si>
    <t>Switzerland</t>
  </si>
  <si>
    <t>Taiwan</t>
  </si>
  <si>
    <t>United Kingdom</t>
  </si>
  <si>
    <t>Total Country</t>
  </si>
  <si>
    <t>TOTAL INVESTMENTS</t>
  </si>
  <si>
    <t>Other assets and liabilities, net</t>
  </si>
  <si>
    <t>NET ASSETS</t>
  </si>
  <si>
    <t xml:space="preserve">Air Liquide SA </t>
  </si>
  <si>
    <t xml:space="preserve">Givaudan SA </t>
  </si>
  <si>
    <t xml:space="preserve">Koninklijke DSM NV </t>
  </si>
  <si>
    <t xml:space="preserve">LG Chem Ltd. </t>
  </si>
  <si>
    <t xml:space="preserve">Shin-Etsu Chemical Co. Ltd. </t>
  </si>
  <si>
    <t xml:space="preserve">Compass Group PLC </t>
  </si>
  <si>
    <t xml:space="preserve">Recruit Holdings Co. Ltd. </t>
  </si>
  <si>
    <t xml:space="preserve">Waste Connections, Inc. </t>
  </si>
  <si>
    <t>Meituan - Class B (a)(c)</t>
  </si>
  <si>
    <t>Fast Retailing Co. Ltd.</t>
  </si>
  <si>
    <t>Adyen NV (a)(c)</t>
  </si>
  <si>
    <t>Capgemini SE</t>
  </si>
  <si>
    <t>Canadian Pacific Railway Ltd.</t>
  </si>
  <si>
    <t xml:space="preserve">Canadian Natural Resources Ltd. </t>
  </si>
  <si>
    <t>BYD Co. Ltd. - Class H</t>
  </si>
  <si>
    <t>Automotive - 1.5%</t>
  </si>
  <si>
    <t>Construction Materials - 0.6%</t>
  </si>
  <si>
    <t>China</t>
  </si>
  <si>
    <t>Wuxi Biologics Cayman, Inc. (a)(c)</t>
  </si>
  <si>
    <t>Xiaomi Corp. - Class B (a)(c)</t>
  </si>
  <si>
    <t>February 28, 2023 (Unaudited)</t>
  </si>
  <si>
    <t>Ashtead Group PLC</t>
  </si>
  <si>
    <t>Franco-Nevada Corp.</t>
  </si>
  <si>
    <t>GSK PLC</t>
  </si>
  <si>
    <t>Lumine Group, Inc. (a)(d)(e)</t>
  </si>
  <si>
    <t>Fair Value Measurements</t>
  </si>
  <si>
    <t xml:space="preserve">Various inputs are used in determining the value of the Fund's investments. These inputs are summarized in three broad levels. </t>
  </si>
  <si>
    <t xml:space="preserve">Level 1 includes quoted prices in active markets for identical securities. Level 2 includes other significant observable inputs </t>
  </si>
  <si>
    <t>(including quoted prices for similar securities, interest rates, prepayment speeds and credit risk). Level 3 includes significant</t>
  </si>
  <si>
    <t xml:space="preserve">unobservable inputs (including the Fund's own assumptions in determining the fair value of investments). The level assigned to the </t>
  </si>
  <si>
    <t>securities valuations may not be an indication of the risk or liquidity associated with investing in those securities.</t>
  </si>
  <si>
    <t>Level 1</t>
  </si>
  <si>
    <t>Level 2</t>
  </si>
  <si>
    <t>Level 3</t>
  </si>
  <si>
    <t>Total</t>
  </si>
  <si>
    <t>Investments - Assets:</t>
  </si>
  <si>
    <t>Common Stocks*</t>
  </si>
  <si>
    <t>^</t>
  </si>
  <si>
    <t>Total Investments - Assets</t>
  </si>
  <si>
    <t>* See the Schedule of Investments for industry classifications.</t>
  </si>
  <si>
    <t>TOTAL INVESTMENTS (Cost $40,415,059) — 99.7%</t>
  </si>
  <si>
    <t>Other assets and liabilities, net — 0.3%</t>
  </si>
  <si>
    <t>COMMON STOCKS - 99.7% (b)</t>
  </si>
  <si>
    <t>Aerospace and Defense - 0.7%</t>
  </si>
  <si>
    <t>Apparel and Textile Products - 3.1%</t>
  </si>
  <si>
    <t>Biotechnology and Pharmaceuticals - 17.2%</t>
  </si>
  <si>
    <t>Chemicals - 3.0%</t>
  </si>
  <si>
    <t>Commercial Support Services - 2.7%</t>
  </si>
  <si>
    <t>E-Commerce Discretionary - 3.7%</t>
  </si>
  <si>
    <t>Electrical Equipment - 3.3%</t>
  </si>
  <si>
    <t>Food - 2.8%</t>
  </si>
  <si>
    <t>Health Care Facilities and Services - 1.0%</t>
  </si>
  <si>
    <t>Household Products - 6.1%</t>
  </si>
  <si>
    <t>Internet, Media and Services - 6.7%</t>
  </si>
  <si>
    <t>Machinery - 3.2%</t>
  </si>
  <si>
    <t>Medical Equipment and Devices - 2.4%</t>
  </si>
  <si>
    <t>Metals and Mining - 6.7%</t>
  </si>
  <si>
    <t>Oil and Gas Producers - 0.9%</t>
  </si>
  <si>
    <t>Retail - Discretionary - 1.6%</t>
  </si>
  <si>
    <t>Semiconductors - 14.7%</t>
  </si>
  <si>
    <t>Software - 5.6%</t>
  </si>
  <si>
    <t>Technology Hardware - 5.5%</t>
  </si>
  <si>
    <t>Technology Services - 3.3%</t>
  </si>
  <si>
    <t>Transportation and Logistics - 2.6%</t>
  </si>
  <si>
    <t>The following is a summary of the inputs used to value the Fund’s investments carried at fair value as of February 28, 2023:</t>
  </si>
  <si>
    <t>^ The Fund held Level 3 securities at the end of the period valued at $-. The securities classified as Level 3 are deemed immaterial.</t>
  </si>
  <si>
    <r>
      <t>TOTAL COMMON STOCKS (Cost $40,415,059)</t>
    </r>
    <r>
      <rPr>
        <b/>
        <sz val="8"/>
        <color rgb="FFFF0000"/>
        <rFont val="Times New Roman"/>
        <family val="1"/>
      </rPr>
      <t xml:space="preserve"> </t>
    </r>
  </si>
  <si>
    <t>Hermès International</t>
  </si>
  <si>
    <t>Compagnie Financière Richemont SA</t>
  </si>
  <si>
    <t>PDD Holdings, Inc. - ADR (a)</t>
  </si>
  <si>
    <t>L'Oréal SA</t>
  </si>
  <si>
    <t>Lukoil PJSC - ADR (a)(d)(e)</t>
  </si>
  <si>
    <t>Lukoil PJSC - GDR (a)(d)(e)</t>
  </si>
  <si>
    <t>Industria de Diseño Textil SA</t>
  </si>
  <si>
    <r>
      <t>Value determined based on estimated fair value. The value of this security totals $-, which represents 0.00% of total net assets. Classified as Level 3 in the fair value hierarchy.</t>
    </r>
    <r>
      <rPr>
        <sz val="8"/>
        <color rgb="FFFF000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</si>
</sst>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"/>
    <numFmt numFmtId="166" formatCode="&quot;$&quot;_ * ##,##0_)_ ;&quot;$&quot;_ * \(##,##0\)_ ;&quot;$&quot;_ * \–_)_ ;@"/>
    <numFmt numFmtId="167" formatCode="_$_ * ##,##0_)_ ;_$_ * \(##,##0\)_ ;_$_ * \–_)_ ;@"/>
    <numFmt numFmtId="168" formatCode="_ * ##,##0_)_ ;_ * \(##,##0\)_ ;_ * \–_)_ ;@"/>
    <numFmt numFmtId="169" formatCode="&quot;&quot;_ * ##,##0_)_ ;&quot;&quot;_ * \(##,##0\)_ ;&quot;&quot;_ * \–_)_ ;@"/>
    <numFmt numFmtId="170" formatCode="#,##0;\(#,##0\);\–;@"/>
    <numFmt numFmtId="171" formatCode="_(* #,##0_);_(* \(#,##0\);_(* &quot;-&quot;??_);_(@_)"/>
    <numFmt numFmtId="172" formatCode="0.0%"/>
    <numFmt numFmtId="173" formatCode="[$-409]mmmm\ d\,\ yyyy;@"/>
    <numFmt numFmtId="174" formatCode="0.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sz val="1"/>
      <color indexed="8"/>
      <name val="Calibri"/>
      <family val="2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2"/>
      <color indexed="9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1" applyNumberFormat="1" applyFont="1" applyFill="1"/>
    <xf numFmtId="10" fontId="0" fillId="0" borderId="0" xfId="2" applyNumberFormat="1" applyFont="1" applyFill="1"/>
    <xf numFmtId="0" fontId="6" fillId="0" borderId="0" xfId="0" applyFont="1" applyFill="1" applyAlignment="1">
      <alignment horizontal="left" wrapText="1"/>
    </xf>
    <xf numFmtId="166" fontId="4" fillId="0" borderId="0" xfId="0" applyNumberFormat="1" applyFont="1" applyFill="1" applyBorder="1" applyAlignment="1">
      <alignment horizontal="right" wrapText="1"/>
    </xf>
    <xf numFmtId="10" fontId="0" fillId="0" borderId="0" xfId="0" applyNumberFormat="1"/>
    <xf numFmtId="49" fontId="0" fillId="0" borderId="0" xfId="0" applyNumberFormat="1"/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164" fontId="0" fillId="0" borderId="0" xfId="1" applyNumberFormat="1" applyFont="1" applyFill="1" applyAlignment="1">
      <alignment vertical="center"/>
    </xf>
    <xf numFmtId="172" fontId="0" fillId="0" borderId="0" xfId="0" applyNumberFormat="1" applyFill="1"/>
    <xf numFmtId="172" fontId="0" fillId="0" borderId="0" xfId="0" applyNumberFormat="1"/>
    <xf numFmtId="0" fontId="2" fillId="0" borderId="0" xfId="0" applyFont="1" applyFill="1" applyAlignment="1">
      <alignment vertical="center" wrapText="1"/>
    </xf>
    <xf numFmtId="0" fontId="0" fillId="0" borderId="0" xfId="0" applyBorder="1"/>
    <xf numFmtId="172" fontId="0" fillId="0" borderId="0" xfId="0" applyNumberFormat="1" applyBorder="1"/>
    <xf numFmtId="49" fontId="0" fillId="0" borderId="0" xfId="0" applyNumberFormat="1" applyBorder="1"/>
    <xf numFmtId="10" fontId="0" fillId="0" borderId="0" xfId="0" applyNumberFormat="1" applyBorder="1"/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/>
    <xf numFmtId="0" fontId="10" fillId="0" borderId="0" xfId="0" applyFont="1" applyBorder="1" applyAlignment="1">
      <alignment vertical="center" wrapText="1"/>
    </xf>
    <xf numFmtId="167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/>
    <xf numFmtId="42" fontId="10" fillId="0" borderId="0" xfId="0" applyNumberFormat="1" applyFont="1" applyBorder="1"/>
    <xf numFmtId="42" fontId="10" fillId="0" borderId="0" xfId="0" applyNumberFormat="1" applyFont="1" applyBorder="1" applyAlignment="1">
      <alignment horizontal="right" vertical="top"/>
    </xf>
    <xf numFmtId="172" fontId="0" fillId="0" borderId="0" xfId="1" applyNumberFormat="1" applyFont="1" applyFill="1" applyBorder="1"/>
    <xf numFmtId="10" fontId="0" fillId="0" borderId="0" xfId="0" applyNumberFormat="1" applyFill="1"/>
    <xf numFmtId="174" fontId="0" fillId="0" borderId="0" xfId="0" applyNumberFormat="1" applyFill="1"/>
    <xf numFmtId="0" fontId="14" fillId="0" borderId="0" xfId="0" applyFont="1" applyFill="1"/>
    <xf numFmtId="170" fontId="4" fillId="0" borderId="0" xfId="0" applyNumberFormat="1" applyFont="1" applyFill="1" applyAlignment="1">
      <alignment horizontal="right" wrapText="1"/>
    </xf>
    <xf numFmtId="169" fontId="4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69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172" fontId="0" fillId="0" borderId="0" xfId="1" applyNumberFormat="1" applyFont="1" applyFill="1"/>
    <xf numFmtId="174" fontId="0" fillId="0" borderId="0" xfId="0" applyNumberFormat="1" applyFont="1" applyFill="1"/>
    <xf numFmtId="10" fontId="0" fillId="0" borderId="0" xfId="0" applyNumberFormat="1" applyFont="1" applyFill="1"/>
    <xf numFmtId="0" fontId="0" fillId="0" borderId="0" xfId="0" applyFont="1" applyFill="1"/>
    <xf numFmtId="0" fontId="5" fillId="0" borderId="3" xfId="0" applyFont="1" applyFill="1" applyBorder="1" applyAlignment="1">
      <alignment horizontal="center" wrapText="1"/>
    </xf>
    <xf numFmtId="164" fontId="4" fillId="0" borderId="4" xfId="1" applyNumberFormat="1" applyFont="1" applyFill="1" applyBorder="1" applyAlignment="1">
      <alignment horizontal="right" wrapText="1"/>
    </xf>
    <xf numFmtId="171" fontId="4" fillId="0" borderId="0" xfId="3" applyNumberFormat="1" applyFont="1" applyFill="1" applyAlignment="1">
      <alignment horizontal="right" wrapText="1"/>
    </xf>
    <xf numFmtId="168" fontId="4" fillId="0" borderId="2" xfId="0" applyNumberFormat="1" applyFont="1" applyFill="1" applyBorder="1" applyAlignment="1">
      <alignment horizontal="right" wrapText="1"/>
    </xf>
    <xf numFmtId="169" fontId="4" fillId="0" borderId="5" xfId="0" applyNumberFormat="1" applyFont="1" applyFill="1" applyBorder="1" applyAlignment="1">
      <alignment horizontal="right" wrapText="1"/>
    </xf>
    <xf numFmtId="169" fontId="4" fillId="0" borderId="4" xfId="0" applyNumberFormat="1" applyFont="1" applyFill="1" applyBorder="1" applyAlignment="1">
      <alignment horizontal="right" wrapText="1"/>
    </xf>
    <xf numFmtId="169" fontId="4" fillId="0" borderId="6" xfId="0" applyNumberFormat="1" applyFont="1" applyFill="1" applyBorder="1" applyAlignment="1">
      <alignment horizontal="right" wrapText="1"/>
    </xf>
    <xf numFmtId="168" fontId="4" fillId="0" borderId="6" xfId="0" applyNumberFormat="1" applyFont="1" applyFill="1" applyBorder="1" applyAlignment="1">
      <alignment horizontal="right" wrapText="1"/>
    </xf>
    <xf numFmtId="168" fontId="4" fillId="0" borderId="0" xfId="0" applyNumberFormat="1" applyFont="1" applyFill="1" applyAlignment="1">
      <alignment horizontal="right" wrapText="1"/>
    </xf>
    <xf numFmtId="167" fontId="4" fillId="0" borderId="0" xfId="0" applyNumberFormat="1" applyFont="1" applyFill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2" fontId="2" fillId="0" borderId="0" xfId="2" applyNumberFormat="1" applyFont="1" applyFill="1" applyAlignment="1">
      <alignment horizontal="right" wrapText="1"/>
    </xf>
    <xf numFmtId="172" fontId="2" fillId="0" borderId="0" xfId="2" applyNumberFormat="1" applyFont="1" applyFill="1" applyBorder="1" applyAlignment="1">
      <alignment horizontal="right" wrapText="1"/>
    </xf>
    <xf numFmtId="172" fontId="2" fillId="0" borderId="4" xfId="2" applyNumberFormat="1" applyFont="1" applyFill="1" applyBorder="1" applyAlignment="1">
      <alignment horizontal="right" wrapText="1"/>
    </xf>
    <xf numFmtId="172" fontId="2" fillId="0" borderId="6" xfId="2" applyNumberFormat="1" applyFont="1" applyFill="1" applyBorder="1" applyAlignment="1">
      <alignment horizontal="right" wrapText="1"/>
    </xf>
    <xf numFmtId="172" fontId="2" fillId="0" borderId="7" xfId="2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0" fillId="0" borderId="0" xfId="0" applyFont="1" applyFill="1" applyAlignment="1">
      <alignment vertical="center" wrapText="1"/>
    </xf>
    <xf numFmtId="167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42" fontId="10" fillId="0" borderId="4" xfId="0" applyNumberFormat="1" applyFont="1" applyFill="1" applyBorder="1"/>
    <xf numFmtId="0" fontId="17" fillId="0" borderId="0" xfId="0" applyFont="1" applyFill="1"/>
    <xf numFmtId="42" fontId="10" fillId="0" borderId="8" xfId="0" applyNumberFormat="1" applyFont="1" applyFill="1" applyBorder="1"/>
    <xf numFmtId="42" fontId="10" fillId="0" borderId="0" xfId="0" applyNumberFormat="1" applyFont="1" applyFill="1"/>
    <xf numFmtId="0" fontId="11" fillId="0" borderId="0" xfId="0" applyFont="1" applyFill="1" applyBorder="1" applyAlignment="1">
      <alignment vertical="center"/>
    </xf>
    <xf numFmtId="0" fontId="0" fillId="0" borderId="0" xfId="0" applyFill="1" applyBorder="1"/>
    <xf numFmtId="172" fontId="0" fillId="2" borderId="0" xfId="0" applyNumberFormat="1" applyFill="1"/>
    <xf numFmtId="0" fontId="0" fillId="2" borderId="0" xfId="0" applyFill="1"/>
    <xf numFmtId="172" fontId="0" fillId="3" borderId="0" xfId="0" applyNumberFormat="1" applyFill="1"/>
    <xf numFmtId="0" fontId="0" fillId="3" borderId="0" xfId="0" applyFill="1"/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173" fontId="7" fillId="2" borderId="0" xfId="0" quotePrefix="1" applyNumberFormat="1" applyFont="1" applyFill="1" applyAlignment="1">
      <alignment horizontal="left" wrapText="1"/>
    </xf>
    <xf numFmtId="173" fontId="7" fillId="2" borderId="0" xfId="0" applyNumberFormat="1" applyFont="1" applyFill="1" applyAlignment="1">
      <alignment horizontal="left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17E43-A66B-4529-BA75-C97067221831}">
  <dimension ref="A1:M223"/>
  <sheetViews>
    <sheetView tabSelected="1" view="pageBreakPreview" zoomScale="120" zoomScaleNormal="100" zoomScaleSheetLayoutView="120" workbookViewId="0">
      <selection activeCell="H126" sqref="H126"/>
    </sheetView>
  </sheetViews>
  <sheetFormatPr defaultColWidth="9.140625" defaultRowHeight="15" x14ac:dyDescent="0.25"/>
  <cols>
    <col min="1" max="1" width="4.85546875" style="1" customWidth="1"/>
    <col min="2" max="2" width="54.85546875" style="1" customWidth="1"/>
    <col min="3" max="3" width="3.42578125" style="1" customWidth="1"/>
    <col min="4" max="4" width="12.7109375" style="1" customWidth="1"/>
    <col min="5" max="5" width="3.42578125" style="1" customWidth="1"/>
    <col min="6" max="6" width="12.140625" style="1" customWidth="1"/>
    <col min="7" max="7" width="3.140625" style="1" customWidth="1"/>
    <col min="8" max="8" width="13.85546875" style="2" bestFit="1" customWidth="1"/>
    <col min="9" max="9" width="1.85546875" style="2" customWidth="1"/>
    <col min="10" max="10" width="12.85546875" style="3" customWidth="1"/>
    <col min="11" max="11" width="17.28515625" style="12" bestFit="1" customWidth="1"/>
    <col min="12" max="16384" width="9.140625" style="1"/>
  </cols>
  <sheetData>
    <row r="1" spans="1:11" s="76" customFormat="1" ht="15" customHeight="1" x14ac:dyDescent="0.25">
      <c r="A1" s="90" t="s">
        <v>13</v>
      </c>
      <c r="B1" s="90"/>
      <c r="C1" s="90"/>
      <c r="D1" s="90"/>
      <c r="E1" s="90"/>
      <c r="F1" s="90"/>
      <c r="G1" s="90"/>
      <c r="H1" s="90"/>
      <c r="I1" s="90"/>
      <c r="J1" s="90"/>
      <c r="K1" s="75"/>
    </row>
    <row r="2" spans="1:11" s="78" customFormat="1" ht="15.75" customHeight="1" x14ac:dyDescent="0.25">
      <c r="A2" s="89" t="s">
        <v>12</v>
      </c>
      <c r="B2" s="89"/>
      <c r="C2" s="89"/>
      <c r="D2" s="89"/>
      <c r="E2" s="89"/>
      <c r="F2" s="89"/>
      <c r="G2" s="89"/>
      <c r="H2" s="89"/>
      <c r="I2" s="89"/>
      <c r="J2" s="89"/>
      <c r="K2" s="77"/>
    </row>
    <row r="3" spans="1:11" s="76" customFormat="1" ht="15" customHeight="1" x14ac:dyDescent="0.25">
      <c r="A3" s="91" t="s">
        <v>137</v>
      </c>
      <c r="B3" s="92"/>
      <c r="C3" s="92"/>
      <c r="D3" s="92"/>
      <c r="E3" s="92"/>
      <c r="F3" s="92"/>
      <c r="G3" s="92"/>
      <c r="H3" s="92"/>
      <c r="I3" s="92"/>
      <c r="J3" s="92"/>
      <c r="K3" s="75"/>
    </row>
    <row r="4" spans="1:11" x14ac:dyDescent="0.25">
      <c r="A4" s="38" t="s">
        <v>8</v>
      </c>
      <c r="B4" s="38" t="s">
        <v>8</v>
      </c>
      <c r="C4" s="38" t="s">
        <v>8</v>
      </c>
      <c r="D4" s="43" t="s">
        <v>11</v>
      </c>
      <c r="E4" s="38" t="s">
        <v>8</v>
      </c>
      <c r="F4" s="43" t="s">
        <v>10</v>
      </c>
    </row>
    <row r="5" spans="1:11" x14ac:dyDescent="0.25">
      <c r="A5" s="81" t="s">
        <v>159</v>
      </c>
      <c r="B5" s="81"/>
      <c r="C5" s="37" t="s">
        <v>8</v>
      </c>
      <c r="D5" s="37" t="s">
        <v>8</v>
      </c>
      <c r="E5" s="37" t="s">
        <v>8</v>
      </c>
      <c r="F5" s="37" t="s">
        <v>8</v>
      </c>
    </row>
    <row r="6" spans="1:11" x14ac:dyDescent="0.25">
      <c r="A6" s="81" t="s">
        <v>160</v>
      </c>
      <c r="B6" s="81"/>
      <c r="C6" s="37" t="s">
        <v>8</v>
      </c>
      <c r="D6" s="37" t="s">
        <v>8</v>
      </c>
      <c r="E6" s="37" t="s">
        <v>8</v>
      </c>
      <c r="F6" s="37" t="s">
        <v>8</v>
      </c>
    </row>
    <row r="7" spans="1:11" ht="15" customHeight="1" x14ac:dyDescent="0.25">
      <c r="A7" s="80" t="s">
        <v>29</v>
      </c>
      <c r="B7" s="80"/>
      <c r="C7" s="37" t="s">
        <v>8</v>
      </c>
      <c r="D7" s="31">
        <v>1832</v>
      </c>
      <c r="E7" s="37"/>
      <c r="F7" s="44">
        <v>260263</v>
      </c>
      <c r="G7" s="4"/>
      <c r="H7" s="4"/>
      <c r="I7" s="4"/>
      <c r="K7" s="28"/>
    </row>
    <row r="8" spans="1:11" ht="15" customHeight="1" x14ac:dyDescent="0.25">
      <c r="A8" s="37"/>
      <c r="B8" s="37"/>
      <c r="C8" s="37"/>
      <c r="D8" s="31"/>
      <c r="E8" s="37"/>
      <c r="F8" s="32"/>
      <c r="H8" s="4"/>
      <c r="I8" s="4"/>
      <c r="K8" s="28"/>
    </row>
    <row r="9" spans="1:11" x14ac:dyDescent="0.25">
      <c r="A9" s="81" t="s">
        <v>161</v>
      </c>
      <c r="B9" s="81"/>
      <c r="C9" s="37" t="s">
        <v>8</v>
      </c>
      <c r="D9" s="37"/>
      <c r="E9" s="37"/>
      <c r="F9" s="37"/>
      <c r="H9" s="4"/>
      <c r="I9" s="4"/>
      <c r="K9" s="28"/>
    </row>
    <row r="10" spans="1:11" ht="15" customHeight="1" x14ac:dyDescent="0.25">
      <c r="A10" s="79" t="s">
        <v>14</v>
      </c>
      <c r="B10" s="80"/>
      <c r="C10" s="37" t="s">
        <v>8</v>
      </c>
      <c r="D10" s="31">
        <v>934</v>
      </c>
      <c r="E10" s="37"/>
      <c r="F10" s="45">
        <v>140315</v>
      </c>
      <c r="H10" s="4"/>
      <c r="I10" s="4"/>
      <c r="K10" s="28"/>
    </row>
    <row r="11" spans="1:11" ht="15" customHeight="1" x14ac:dyDescent="0.25">
      <c r="A11" s="79" t="s">
        <v>185</v>
      </c>
      <c r="B11" s="80"/>
      <c r="C11" s="37" t="s">
        <v>8</v>
      </c>
      <c r="D11" s="31">
        <v>2797</v>
      </c>
      <c r="E11" s="37"/>
      <c r="F11" s="32">
        <v>423019</v>
      </c>
      <c r="H11" s="4"/>
      <c r="I11" s="4"/>
      <c r="K11" s="28"/>
    </row>
    <row r="12" spans="1:11" ht="15" customHeight="1" x14ac:dyDescent="0.25">
      <c r="A12" s="79" t="s">
        <v>184</v>
      </c>
      <c r="B12" s="80"/>
      <c r="C12" s="37" t="s">
        <v>8</v>
      </c>
      <c r="D12" s="31">
        <v>180</v>
      </c>
      <c r="E12" s="37"/>
      <c r="F12" s="32">
        <v>327472</v>
      </c>
      <c r="H12" s="4"/>
      <c r="I12" s="4"/>
      <c r="K12" s="28"/>
    </row>
    <row r="13" spans="1:11" ht="15" customHeight="1" x14ac:dyDescent="0.25">
      <c r="A13" s="79" t="s">
        <v>57</v>
      </c>
      <c r="B13" s="80"/>
      <c r="C13" s="37" t="s">
        <v>8</v>
      </c>
      <c r="D13" s="31">
        <v>372</v>
      </c>
      <c r="E13" s="37"/>
      <c r="F13" s="32">
        <v>218951</v>
      </c>
      <c r="H13" s="4"/>
      <c r="I13" s="4"/>
      <c r="K13" s="28"/>
    </row>
    <row r="14" spans="1:11" x14ac:dyDescent="0.25">
      <c r="A14" s="5" t="s">
        <v>8</v>
      </c>
      <c r="B14" s="5" t="s">
        <v>8</v>
      </c>
      <c r="C14" s="5" t="s">
        <v>8</v>
      </c>
      <c r="D14" s="33"/>
      <c r="E14" s="5"/>
      <c r="F14" s="46">
        <f>SUM(F10:F13)</f>
        <v>1109757</v>
      </c>
      <c r="G14" s="4"/>
      <c r="H14" s="4"/>
      <c r="I14" s="4"/>
      <c r="K14" s="29"/>
    </row>
    <row r="15" spans="1:11" x14ac:dyDescent="0.25">
      <c r="A15" s="81" t="s">
        <v>132</v>
      </c>
      <c r="B15" s="81"/>
      <c r="C15" s="37" t="s">
        <v>8</v>
      </c>
      <c r="D15" s="37"/>
      <c r="E15" s="37"/>
      <c r="F15" s="37"/>
      <c r="H15" s="4"/>
      <c r="I15" s="4"/>
      <c r="K15" s="28"/>
    </row>
    <row r="16" spans="1:11" ht="15" customHeight="1" x14ac:dyDescent="0.25">
      <c r="A16" s="79" t="s">
        <v>131</v>
      </c>
      <c r="B16" s="80"/>
      <c r="C16" s="37" t="s">
        <v>8</v>
      </c>
      <c r="D16" s="31">
        <v>4915</v>
      </c>
      <c r="E16" s="37"/>
      <c r="F16" s="32">
        <v>132244</v>
      </c>
      <c r="H16" s="4"/>
      <c r="I16" s="4"/>
      <c r="K16" s="28"/>
    </row>
    <row r="17" spans="1:11" ht="15" customHeight="1" x14ac:dyDescent="0.25">
      <c r="A17" s="79" t="s">
        <v>40</v>
      </c>
      <c r="B17" s="80"/>
      <c r="C17" s="37" t="s">
        <v>8</v>
      </c>
      <c r="D17" s="31">
        <v>2694</v>
      </c>
      <c r="E17" s="37"/>
      <c r="F17" s="32">
        <v>143170</v>
      </c>
      <c r="H17" s="4"/>
      <c r="I17" s="4"/>
      <c r="K17" s="28"/>
    </row>
    <row r="18" spans="1:11" ht="15" customHeight="1" x14ac:dyDescent="0.25">
      <c r="A18" s="79" t="s">
        <v>15</v>
      </c>
      <c r="B18" s="80"/>
      <c r="C18" s="37" t="s">
        <v>8</v>
      </c>
      <c r="D18" s="31">
        <v>691</v>
      </c>
      <c r="E18" s="37"/>
      <c r="F18" s="32">
        <v>179757</v>
      </c>
      <c r="H18" s="4"/>
      <c r="I18" s="4"/>
      <c r="K18" s="28"/>
    </row>
    <row r="19" spans="1:11" ht="15" customHeight="1" x14ac:dyDescent="0.25">
      <c r="A19" s="79" t="s">
        <v>56</v>
      </c>
      <c r="B19" s="80"/>
      <c r="C19" s="37" t="s">
        <v>8</v>
      </c>
      <c r="D19" s="31">
        <v>7643</v>
      </c>
      <c r="E19" s="37"/>
      <c r="F19" s="32">
        <v>71768</v>
      </c>
      <c r="H19" s="4"/>
      <c r="I19" s="4"/>
      <c r="K19" s="28"/>
    </row>
    <row r="20" spans="1:11" x14ac:dyDescent="0.25">
      <c r="A20" s="5" t="s">
        <v>8</v>
      </c>
      <c r="B20" s="5" t="s">
        <v>8</v>
      </c>
      <c r="C20" s="5" t="s">
        <v>8</v>
      </c>
      <c r="D20" s="33"/>
      <c r="E20" s="5"/>
      <c r="F20" s="46">
        <f>SUM(F16:F19)</f>
        <v>526939</v>
      </c>
      <c r="G20" s="4"/>
      <c r="H20" s="4"/>
      <c r="I20" s="4"/>
      <c r="K20" s="28"/>
    </row>
    <row r="21" spans="1:11" x14ac:dyDescent="0.25">
      <c r="A21" s="81" t="s">
        <v>162</v>
      </c>
      <c r="B21" s="81"/>
      <c r="C21" s="37" t="s">
        <v>8</v>
      </c>
      <c r="D21" s="37"/>
      <c r="E21" s="37"/>
      <c r="F21" s="37"/>
      <c r="H21" s="4"/>
      <c r="I21" s="4"/>
      <c r="K21" s="28"/>
    </row>
    <row r="22" spans="1:11" ht="15" customHeight="1" x14ac:dyDescent="0.25">
      <c r="A22" s="79" t="s">
        <v>42</v>
      </c>
      <c r="B22" s="80"/>
      <c r="C22" s="37" t="s">
        <v>8</v>
      </c>
      <c r="D22" s="31">
        <v>9889</v>
      </c>
      <c r="E22" s="37"/>
      <c r="F22" s="32">
        <v>139317</v>
      </c>
      <c r="H22" s="4"/>
      <c r="I22" s="4"/>
      <c r="K22" s="28"/>
    </row>
    <row r="23" spans="1:11" ht="15" customHeight="1" x14ac:dyDescent="0.25">
      <c r="A23" s="80" t="s">
        <v>31</v>
      </c>
      <c r="B23" s="80"/>
      <c r="C23" s="37" t="s">
        <v>8</v>
      </c>
      <c r="D23" s="31">
        <v>5581</v>
      </c>
      <c r="E23" s="37"/>
      <c r="F23" s="32">
        <v>735125</v>
      </c>
      <c r="H23" s="4"/>
      <c r="I23" s="4"/>
      <c r="K23" s="28"/>
    </row>
    <row r="24" spans="1:11" ht="15" customHeight="1" x14ac:dyDescent="0.25">
      <c r="A24" s="79" t="s">
        <v>71</v>
      </c>
      <c r="B24" s="80"/>
      <c r="C24" s="37" t="s">
        <v>8</v>
      </c>
      <c r="D24" s="31">
        <v>2612</v>
      </c>
      <c r="E24" s="37"/>
      <c r="F24" s="32">
        <v>521903</v>
      </c>
      <c r="H24" s="4"/>
      <c r="I24" s="4"/>
      <c r="K24" s="28"/>
    </row>
    <row r="25" spans="1:11" ht="15" customHeight="1" x14ac:dyDescent="0.25">
      <c r="A25" s="79" t="s">
        <v>72</v>
      </c>
      <c r="B25" s="80"/>
      <c r="C25" s="37" t="s">
        <v>8</v>
      </c>
      <c r="D25" s="31">
        <v>10546</v>
      </c>
      <c r="E25" s="37"/>
      <c r="F25" s="32">
        <v>331597</v>
      </c>
      <c r="H25" s="4"/>
      <c r="I25" s="4"/>
      <c r="K25" s="28"/>
    </row>
    <row r="26" spans="1:11" ht="15" customHeight="1" x14ac:dyDescent="0.25">
      <c r="A26" s="79" t="s">
        <v>55</v>
      </c>
      <c r="B26" s="80"/>
      <c r="C26" s="37" t="s">
        <v>8</v>
      </c>
      <c r="D26" s="31">
        <v>343</v>
      </c>
      <c r="E26" s="37"/>
      <c r="F26" s="32">
        <v>129419</v>
      </c>
      <c r="H26" s="4"/>
      <c r="I26" s="4"/>
      <c r="K26" s="28"/>
    </row>
    <row r="27" spans="1:11" ht="15" customHeight="1" x14ac:dyDescent="0.25">
      <c r="A27" s="79" t="s">
        <v>140</v>
      </c>
      <c r="B27" s="80"/>
      <c r="C27" s="37" t="s">
        <v>8</v>
      </c>
      <c r="D27" s="31">
        <v>21237</v>
      </c>
      <c r="E27" s="37"/>
      <c r="F27" s="32">
        <v>366480</v>
      </c>
      <c r="H27" s="4"/>
      <c r="I27" s="4"/>
      <c r="K27" s="28"/>
    </row>
    <row r="28" spans="1:11" ht="15" customHeight="1" x14ac:dyDescent="0.25">
      <c r="A28" s="80" t="s">
        <v>34</v>
      </c>
      <c r="B28" s="80"/>
      <c r="C28" s="37" t="s">
        <v>8</v>
      </c>
      <c r="D28" s="31">
        <v>12785</v>
      </c>
      <c r="E28" s="37"/>
      <c r="F28" s="32">
        <v>1081456</v>
      </c>
      <c r="H28" s="4"/>
      <c r="I28" s="4"/>
      <c r="K28" s="28"/>
    </row>
    <row r="29" spans="1:11" ht="15" customHeight="1" x14ac:dyDescent="0.25">
      <c r="A29" s="79" t="s">
        <v>73</v>
      </c>
      <c r="B29" s="80"/>
      <c r="C29" s="37" t="s">
        <v>8</v>
      </c>
      <c r="D29" s="31">
        <v>8488</v>
      </c>
      <c r="E29" s="37"/>
      <c r="F29" s="32">
        <v>1204865</v>
      </c>
      <c r="H29" s="4"/>
      <c r="I29" s="4"/>
      <c r="K29" s="28"/>
    </row>
    <row r="30" spans="1:11" ht="15" customHeight="1" x14ac:dyDescent="0.25">
      <c r="A30" s="79" t="s">
        <v>70</v>
      </c>
      <c r="B30" s="79"/>
      <c r="C30" s="37" t="s">
        <v>8</v>
      </c>
      <c r="D30" s="31">
        <v>3694</v>
      </c>
      <c r="E30" s="37"/>
      <c r="F30" s="32">
        <v>1071250</v>
      </c>
      <c r="H30" s="4"/>
      <c r="I30" s="4"/>
      <c r="K30" s="28"/>
    </row>
    <row r="31" spans="1:11" ht="15" customHeight="1" x14ac:dyDescent="0.25">
      <c r="A31" s="79" t="s">
        <v>69</v>
      </c>
      <c r="B31" s="79"/>
      <c r="C31" s="37" t="s">
        <v>8</v>
      </c>
      <c r="D31" s="31">
        <v>134</v>
      </c>
      <c r="E31" s="37"/>
      <c r="F31" s="32">
        <v>41633</v>
      </c>
      <c r="H31" s="4"/>
      <c r="I31" s="4"/>
      <c r="K31" s="28"/>
    </row>
    <row r="32" spans="1:11" ht="15" customHeight="1" x14ac:dyDescent="0.25">
      <c r="A32" s="80" t="s">
        <v>35</v>
      </c>
      <c r="B32" s="80"/>
      <c r="C32" s="37" t="s">
        <v>8</v>
      </c>
      <c r="D32" s="31">
        <v>6087</v>
      </c>
      <c r="E32" s="37"/>
      <c r="F32" s="32">
        <v>573809</v>
      </c>
      <c r="H32" s="4"/>
      <c r="I32" s="4"/>
      <c r="K32" s="28"/>
    </row>
    <row r="33" spans="1:12" x14ac:dyDescent="0.25">
      <c r="A33" s="5" t="s">
        <v>8</v>
      </c>
      <c r="B33" s="5" t="s">
        <v>8</v>
      </c>
      <c r="C33" s="5" t="s">
        <v>8</v>
      </c>
      <c r="D33" s="33"/>
      <c r="E33" s="5"/>
      <c r="F33" s="46">
        <f>SUM(F22:F32)</f>
        <v>6196854</v>
      </c>
      <c r="G33" s="4"/>
      <c r="H33" s="4"/>
      <c r="I33" s="4"/>
      <c r="K33" s="28"/>
    </row>
    <row r="34" spans="1:12" x14ac:dyDescent="0.25">
      <c r="A34" s="81" t="s">
        <v>163</v>
      </c>
      <c r="B34" s="81"/>
      <c r="C34" s="37" t="s">
        <v>8</v>
      </c>
      <c r="D34" s="37"/>
      <c r="E34" s="37"/>
      <c r="F34" s="37"/>
      <c r="H34" s="4"/>
      <c r="I34" s="4"/>
      <c r="K34" s="28"/>
    </row>
    <row r="35" spans="1:12" ht="15" customHeight="1" x14ac:dyDescent="0.25">
      <c r="A35" s="79" t="s">
        <v>117</v>
      </c>
      <c r="B35" s="80"/>
      <c r="C35" s="37" t="s">
        <v>8</v>
      </c>
      <c r="D35" s="31">
        <v>2756</v>
      </c>
      <c r="E35" s="37"/>
      <c r="F35" s="32">
        <v>440048</v>
      </c>
      <c r="H35" s="4"/>
      <c r="I35" s="4"/>
      <c r="K35" s="28"/>
    </row>
    <row r="36" spans="1:12" ht="15" customHeight="1" x14ac:dyDescent="0.25">
      <c r="A36" s="79" t="s">
        <v>118</v>
      </c>
      <c r="B36" s="80"/>
      <c r="C36" s="37" t="s">
        <v>8</v>
      </c>
      <c r="D36" s="31">
        <v>36</v>
      </c>
      <c r="E36" s="37"/>
      <c r="F36" s="32">
        <v>109124</v>
      </c>
      <c r="H36" s="4"/>
      <c r="I36" s="4"/>
      <c r="K36" s="28"/>
    </row>
    <row r="37" spans="1:12" ht="15" customHeight="1" x14ac:dyDescent="0.25">
      <c r="A37" s="79" t="s">
        <v>119</v>
      </c>
      <c r="B37" s="80"/>
      <c r="C37" s="37" t="s">
        <v>8</v>
      </c>
      <c r="D37" s="31">
        <v>917</v>
      </c>
      <c r="E37" s="37"/>
      <c r="F37" s="32">
        <v>113488</v>
      </c>
      <c r="H37" s="4"/>
      <c r="I37" s="4"/>
      <c r="K37" s="28"/>
    </row>
    <row r="38" spans="1:12" ht="15" customHeight="1" x14ac:dyDescent="0.25">
      <c r="A38" s="79" t="s">
        <v>120</v>
      </c>
      <c r="B38" s="80"/>
      <c r="C38" s="37" t="s">
        <v>8</v>
      </c>
      <c r="D38" s="31">
        <v>233</v>
      </c>
      <c r="E38" s="37"/>
      <c r="F38" s="32">
        <v>119736</v>
      </c>
      <c r="H38" s="4"/>
      <c r="I38" s="4"/>
      <c r="K38" s="28"/>
    </row>
    <row r="39" spans="1:12" ht="15" customHeight="1" x14ac:dyDescent="0.25">
      <c r="A39" s="79" t="s">
        <v>121</v>
      </c>
      <c r="B39" s="80"/>
      <c r="C39" s="37" t="s">
        <v>8</v>
      </c>
      <c r="D39" s="31">
        <v>2273</v>
      </c>
      <c r="E39" s="37"/>
      <c r="F39" s="32">
        <v>319553</v>
      </c>
      <c r="H39" s="4"/>
      <c r="I39" s="4"/>
      <c r="K39" s="28"/>
    </row>
    <row r="40" spans="1:12" x14ac:dyDescent="0.25">
      <c r="A40" s="5" t="s">
        <v>8</v>
      </c>
      <c r="B40" s="5" t="s">
        <v>8</v>
      </c>
      <c r="C40" s="5" t="s">
        <v>8</v>
      </c>
      <c r="D40" s="33"/>
      <c r="E40" s="5"/>
      <c r="F40" s="47">
        <f>SUM(F35:F39)</f>
        <v>1101949</v>
      </c>
      <c r="G40" s="4"/>
      <c r="H40" s="4"/>
      <c r="I40" s="4"/>
      <c r="K40" s="29"/>
    </row>
    <row r="41" spans="1:12" x14ac:dyDescent="0.25">
      <c r="A41" s="81" t="s">
        <v>164</v>
      </c>
      <c r="B41" s="81"/>
      <c r="C41" s="37" t="s">
        <v>8</v>
      </c>
      <c r="D41" s="37"/>
      <c r="E41" s="37"/>
      <c r="F41" s="37"/>
      <c r="H41" s="4"/>
      <c r="I41" s="4"/>
      <c r="K41" s="28"/>
    </row>
    <row r="42" spans="1:12" ht="15" customHeight="1" x14ac:dyDescent="0.25">
      <c r="A42" s="79" t="s">
        <v>122</v>
      </c>
      <c r="B42" s="80"/>
      <c r="C42" s="37" t="s">
        <v>8</v>
      </c>
      <c r="D42" s="31">
        <v>22870</v>
      </c>
      <c r="E42" s="37"/>
      <c r="F42" s="32">
        <v>531603</v>
      </c>
      <c r="H42" s="4"/>
      <c r="I42" s="4"/>
      <c r="K42" s="28"/>
    </row>
    <row r="43" spans="1:12" ht="15" customHeight="1" x14ac:dyDescent="0.25">
      <c r="A43" s="79" t="s">
        <v>123</v>
      </c>
      <c r="B43" s="80"/>
      <c r="C43" s="37" t="s">
        <v>8</v>
      </c>
      <c r="D43" s="31">
        <v>9203</v>
      </c>
      <c r="E43" s="37"/>
      <c r="F43" s="32">
        <v>250251</v>
      </c>
      <c r="H43" s="4"/>
      <c r="I43" s="4"/>
      <c r="K43" s="28"/>
    </row>
    <row r="44" spans="1:12" ht="15" customHeight="1" x14ac:dyDescent="0.25">
      <c r="A44" s="79" t="s">
        <v>124</v>
      </c>
      <c r="B44" s="80"/>
      <c r="C44" s="37" t="s">
        <v>8</v>
      </c>
      <c r="D44" s="31">
        <v>1380</v>
      </c>
      <c r="E44" s="37"/>
      <c r="F44" s="32">
        <v>185210</v>
      </c>
      <c r="H44" s="4"/>
      <c r="I44" s="4"/>
      <c r="K44" s="28"/>
    </row>
    <row r="45" spans="1:12" x14ac:dyDescent="0.25">
      <c r="A45" s="5" t="s">
        <v>8</v>
      </c>
      <c r="B45" s="5" t="s">
        <v>8</v>
      </c>
      <c r="C45" s="5" t="s">
        <v>8</v>
      </c>
      <c r="D45" s="33"/>
      <c r="E45" s="5"/>
      <c r="F45" s="46">
        <f>SUM(F42:F44)</f>
        <v>967064</v>
      </c>
      <c r="G45" s="4"/>
      <c r="H45" s="4"/>
      <c r="I45" s="4"/>
      <c r="K45" s="28"/>
    </row>
    <row r="46" spans="1:12" x14ac:dyDescent="0.25">
      <c r="A46" s="81" t="s">
        <v>133</v>
      </c>
      <c r="B46" s="81"/>
      <c r="C46" s="37" t="s">
        <v>8</v>
      </c>
      <c r="D46" s="37"/>
      <c r="E46" s="37"/>
      <c r="F46" s="37"/>
      <c r="H46" s="4"/>
      <c r="I46" s="4"/>
      <c r="K46" s="28"/>
    </row>
    <row r="47" spans="1:12" ht="15" customHeight="1" x14ac:dyDescent="0.25">
      <c r="A47" s="80" t="s">
        <v>27</v>
      </c>
      <c r="B47" s="80"/>
      <c r="C47" s="37" t="s">
        <v>8</v>
      </c>
      <c r="D47" s="31">
        <v>775</v>
      </c>
      <c r="E47" s="37"/>
      <c r="F47" s="48">
        <v>218216</v>
      </c>
      <c r="G47" s="4"/>
      <c r="H47" s="4"/>
      <c r="I47" s="4"/>
      <c r="K47" s="40"/>
      <c r="L47" s="42"/>
    </row>
    <row r="48" spans="1:12" x14ac:dyDescent="0.25">
      <c r="A48" s="5" t="s">
        <v>8</v>
      </c>
      <c r="B48" s="5" t="s">
        <v>8</v>
      </c>
      <c r="C48" s="5" t="s">
        <v>8</v>
      </c>
      <c r="D48" s="33"/>
      <c r="E48" s="5"/>
      <c r="F48" s="34"/>
      <c r="H48" s="4"/>
      <c r="I48" s="4"/>
      <c r="K48" s="28"/>
    </row>
    <row r="49" spans="1:11" x14ac:dyDescent="0.25">
      <c r="A49" s="81" t="s">
        <v>165</v>
      </c>
      <c r="B49" s="81"/>
      <c r="C49" s="37" t="s">
        <v>8</v>
      </c>
      <c r="D49" s="37"/>
      <c r="E49" s="37"/>
      <c r="F49" s="37"/>
      <c r="H49" s="4"/>
      <c r="I49" s="4"/>
      <c r="K49" s="28"/>
    </row>
    <row r="50" spans="1:11" ht="15" customHeight="1" x14ac:dyDescent="0.25">
      <c r="A50" s="79" t="s">
        <v>52</v>
      </c>
      <c r="B50" s="80"/>
      <c r="C50" s="37" t="s">
        <v>8</v>
      </c>
      <c r="D50" s="31">
        <v>24701</v>
      </c>
      <c r="E50" s="37"/>
      <c r="F50" s="32">
        <v>1097712</v>
      </c>
      <c r="H50" s="4"/>
      <c r="I50" s="4"/>
      <c r="K50" s="28"/>
    </row>
    <row r="51" spans="1:11" ht="15" customHeight="1" x14ac:dyDescent="0.25">
      <c r="A51" s="79" t="s">
        <v>186</v>
      </c>
      <c r="B51" s="80"/>
      <c r="C51" s="37" t="s">
        <v>8</v>
      </c>
      <c r="D51" s="31">
        <v>2760</v>
      </c>
      <c r="E51" s="37"/>
      <c r="F51" s="48">
        <v>242135</v>
      </c>
      <c r="H51" s="4"/>
      <c r="I51" s="4"/>
      <c r="K51" s="28"/>
    </row>
    <row r="52" spans="1:11" x14ac:dyDescent="0.25">
      <c r="A52" s="37"/>
      <c r="B52" s="37"/>
      <c r="C52" s="37"/>
      <c r="D52" s="31"/>
      <c r="E52" s="37"/>
      <c r="F52" s="49">
        <f>SUM(F50:F51)</f>
        <v>1339847</v>
      </c>
      <c r="G52" s="4"/>
      <c r="H52" s="4"/>
      <c r="I52" s="4"/>
      <c r="K52" s="28"/>
    </row>
    <row r="53" spans="1:11" x14ac:dyDescent="0.25">
      <c r="A53" s="81" t="s">
        <v>166</v>
      </c>
      <c r="B53" s="81"/>
      <c r="C53" s="37" t="s">
        <v>8</v>
      </c>
      <c r="D53" s="37"/>
      <c r="E53" s="37"/>
      <c r="F53" s="37"/>
      <c r="H53" s="4"/>
      <c r="I53" s="4"/>
      <c r="K53" s="28"/>
    </row>
    <row r="54" spans="1:11" ht="15" customHeight="1" x14ac:dyDescent="0.25">
      <c r="A54" s="79" t="s">
        <v>39</v>
      </c>
      <c r="B54" s="80"/>
      <c r="C54" s="37" t="s">
        <v>8</v>
      </c>
      <c r="D54" s="31">
        <v>9093</v>
      </c>
      <c r="E54" s="37"/>
      <c r="F54" s="32">
        <v>303472</v>
      </c>
      <c r="H54" s="4"/>
      <c r="I54" s="4"/>
      <c r="K54" s="28"/>
    </row>
    <row r="55" spans="1:11" ht="15" customHeight="1" x14ac:dyDescent="0.25">
      <c r="A55" s="79" t="s">
        <v>74</v>
      </c>
      <c r="B55" s="80"/>
      <c r="C55" s="37" t="s">
        <v>8</v>
      </c>
      <c r="D55" s="31">
        <v>5217</v>
      </c>
      <c r="E55" s="37"/>
      <c r="F55" s="32">
        <v>127616</v>
      </c>
      <c r="H55" s="4"/>
      <c r="I55" s="4"/>
      <c r="K55" s="28"/>
    </row>
    <row r="56" spans="1:11" ht="15" customHeight="1" x14ac:dyDescent="0.25">
      <c r="A56" s="87" t="s">
        <v>75</v>
      </c>
      <c r="B56" s="87"/>
      <c r="C56" s="37" t="s">
        <v>8</v>
      </c>
      <c r="D56" s="31">
        <v>1554</v>
      </c>
      <c r="E56" s="37"/>
      <c r="F56" s="32">
        <v>266330</v>
      </c>
      <c r="H56" s="4"/>
      <c r="I56" s="4"/>
      <c r="K56" s="28"/>
    </row>
    <row r="57" spans="1:11" ht="15" customHeight="1" x14ac:dyDescent="0.25">
      <c r="A57" s="80" t="s">
        <v>30</v>
      </c>
      <c r="B57" s="80"/>
      <c r="C57" s="37" t="s">
        <v>8</v>
      </c>
      <c r="D57" s="31">
        <v>3013</v>
      </c>
      <c r="E57" s="37"/>
      <c r="F57" s="32">
        <v>486068</v>
      </c>
      <c r="H57" s="4"/>
      <c r="I57" s="4"/>
      <c r="K57" s="28"/>
    </row>
    <row r="58" spans="1:11" x14ac:dyDescent="0.25">
      <c r="A58" s="5" t="s">
        <v>8</v>
      </c>
      <c r="B58" s="5" t="s">
        <v>8</v>
      </c>
      <c r="C58" s="5" t="s">
        <v>8</v>
      </c>
      <c r="D58" s="33"/>
      <c r="E58" s="5"/>
      <c r="F58" s="46">
        <f>SUM(F54:F57)</f>
        <v>1183486</v>
      </c>
      <c r="G58" s="4"/>
      <c r="H58" s="4"/>
      <c r="I58" s="4"/>
      <c r="K58" s="28"/>
    </row>
    <row r="59" spans="1:11" x14ac:dyDescent="0.25">
      <c r="A59" s="81" t="s">
        <v>167</v>
      </c>
      <c r="B59" s="81"/>
      <c r="C59" s="37" t="s">
        <v>8</v>
      </c>
      <c r="D59" s="37"/>
      <c r="E59" s="37"/>
      <c r="F59" s="37"/>
      <c r="H59" s="4"/>
      <c r="I59" s="4"/>
      <c r="K59" s="28"/>
    </row>
    <row r="60" spans="1:11" ht="15" customHeight="1" x14ac:dyDescent="0.25">
      <c r="A60" s="79" t="s">
        <v>58</v>
      </c>
      <c r="B60" s="80"/>
      <c r="C60" s="37" t="s">
        <v>8</v>
      </c>
      <c r="D60" s="31">
        <v>8764</v>
      </c>
      <c r="E60" s="37"/>
      <c r="F60" s="48">
        <v>991929</v>
      </c>
      <c r="G60" s="4"/>
      <c r="H60" s="4"/>
      <c r="I60" s="4"/>
    </row>
    <row r="61" spans="1:11" ht="15" customHeight="1" x14ac:dyDescent="0.25">
      <c r="A61" s="36"/>
      <c r="B61" s="37"/>
      <c r="C61" s="37"/>
      <c r="D61" s="31"/>
      <c r="E61" s="37"/>
      <c r="F61" s="32"/>
      <c r="H61" s="4"/>
      <c r="I61" s="4"/>
      <c r="K61" s="28"/>
    </row>
    <row r="62" spans="1:11" x14ac:dyDescent="0.25">
      <c r="A62" s="81" t="s">
        <v>168</v>
      </c>
      <c r="B62" s="81"/>
      <c r="C62" s="37" t="s">
        <v>8</v>
      </c>
      <c r="D62" s="37"/>
      <c r="E62" s="37"/>
      <c r="F62" s="37"/>
      <c r="H62" s="4"/>
      <c r="I62" s="4"/>
      <c r="K62" s="28"/>
    </row>
    <row r="63" spans="1:11" ht="15" customHeight="1" x14ac:dyDescent="0.25">
      <c r="A63" s="80" t="s">
        <v>33</v>
      </c>
      <c r="B63" s="80"/>
      <c r="C63" s="37" t="s">
        <v>8</v>
      </c>
      <c r="D63" s="31">
        <v>374</v>
      </c>
      <c r="E63" s="37"/>
      <c r="F63" s="32">
        <v>223782</v>
      </c>
      <c r="H63" s="4"/>
      <c r="I63" s="4"/>
      <c r="K63" s="28"/>
    </row>
    <row r="64" spans="1:11" ht="15" customHeight="1" x14ac:dyDescent="0.25">
      <c r="A64" s="79" t="s">
        <v>135</v>
      </c>
      <c r="B64" s="80"/>
      <c r="C64" s="37" t="s">
        <v>8</v>
      </c>
      <c r="D64" s="31">
        <v>19095</v>
      </c>
      <c r="E64" s="37"/>
      <c r="F64" s="32">
        <v>133065</v>
      </c>
      <c r="H64" s="4"/>
      <c r="I64" s="4"/>
      <c r="K64" s="28"/>
    </row>
    <row r="65" spans="1:11" x14ac:dyDescent="0.25">
      <c r="A65" s="5" t="s">
        <v>8</v>
      </c>
      <c r="B65" s="5" t="s">
        <v>8</v>
      </c>
      <c r="C65" s="5" t="s">
        <v>8</v>
      </c>
      <c r="D65" s="33"/>
      <c r="E65" s="5"/>
      <c r="F65" s="46">
        <f>SUM(F63:F64)</f>
        <v>356847</v>
      </c>
      <c r="G65" s="4"/>
      <c r="H65" s="4"/>
      <c r="I65" s="4"/>
      <c r="K65" s="28"/>
    </row>
    <row r="66" spans="1:11" x14ac:dyDescent="0.25">
      <c r="A66" s="81" t="s">
        <v>169</v>
      </c>
      <c r="B66" s="81"/>
      <c r="C66" s="37" t="s">
        <v>8</v>
      </c>
      <c r="D66" s="37"/>
      <c r="E66" s="37"/>
      <c r="F66" s="37"/>
      <c r="H66" s="4"/>
      <c r="I66" s="4"/>
      <c r="K66" s="28"/>
    </row>
    <row r="67" spans="1:11" ht="15" customHeight="1" x14ac:dyDescent="0.25">
      <c r="A67" s="79" t="s">
        <v>41</v>
      </c>
      <c r="B67" s="80"/>
      <c r="C67" s="37" t="s">
        <v>8</v>
      </c>
      <c r="D67" s="31">
        <v>17996</v>
      </c>
      <c r="E67" s="37"/>
      <c r="F67" s="32">
        <v>672464</v>
      </c>
      <c r="H67" s="4"/>
      <c r="I67" s="4"/>
      <c r="K67" s="28"/>
    </row>
    <row r="68" spans="1:11" ht="15" customHeight="1" x14ac:dyDescent="0.25">
      <c r="A68" s="79" t="s">
        <v>187</v>
      </c>
      <c r="B68" s="80"/>
      <c r="C68" s="37" t="s">
        <v>8</v>
      </c>
      <c r="D68" s="31">
        <v>1353</v>
      </c>
      <c r="E68" s="37"/>
      <c r="F68" s="32">
        <v>538215</v>
      </c>
      <c r="H68" s="4"/>
      <c r="I68" s="4"/>
      <c r="K68" s="28"/>
    </row>
    <row r="69" spans="1:11" ht="15" customHeight="1" x14ac:dyDescent="0.25">
      <c r="A69" s="79" t="s">
        <v>36</v>
      </c>
      <c r="B69" s="80"/>
      <c r="C69" s="37" t="s">
        <v>8</v>
      </c>
      <c r="D69" s="31">
        <v>3939</v>
      </c>
      <c r="E69" s="37"/>
      <c r="F69" s="32">
        <v>274776</v>
      </c>
      <c r="H69" s="4"/>
      <c r="I69" s="4"/>
      <c r="K69" s="28"/>
    </row>
    <row r="70" spans="1:11" ht="15" customHeight="1" x14ac:dyDescent="0.25">
      <c r="A70" s="79" t="s">
        <v>37</v>
      </c>
      <c r="B70" s="80"/>
      <c r="C70" s="37" t="s">
        <v>8</v>
      </c>
      <c r="D70" s="31">
        <v>14173</v>
      </c>
      <c r="E70" s="37"/>
      <c r="F70" s="32">
        <v>709680</v>
      </c>
      <c r="H70" s="4"/>
      <c r="I70" s="4"/>
      <c r="K70" s="28"/>
    </row>
    <row r="71" spans="1:11" ht="15" customHeight="1" x14ac:dyDescent="0.25">
      <c r="A71" s="36"/>
      <c r="B71" s="37"/>
      <c r="C71" s="37"/>
      <c r="D71" s="31"/>
      <c r="E71" s="37"/>
      <c r="F71" s="49">
        <f>SUM(F67:F70)</f>
        <v>2195135</v>
      </c>
      <c r="G71" s="4"/>
      <c r="H71" s="4"/>
      <c r="I71" s="4"/>
      <c r="K71" s="28"/>
    </row>
    <row r="72" spans="1:11" x14ac:dyDescent="0.25">
      <c r="A72" s="81" t="s">
        <v>61</v>
      </c>
      <c r="B72" s="81"/>
      <c r="C72" s="37" t="s">
        <v>8</v>
      </c>
      <c r="D72" s="37"/>
      <c r="E72" s="37"/>
      <c r="F72" s="37"/>
      <c r="H72" s="4"/>
      <c r="I72" s="4"/>
      <c r="K72" s="28"/>
    </row>
    <row r="73" spans="1:11" ht="15" customHeight="1" x14ac:dyDescent="0.25">
      <c r="A73" s="79" t="s">
        <v>138</v>
      </c>
      <c r="B73" s="80"/>
      <c r="C73" s="37" t="s">
        <v>8</v>
      </c>
      <c r="D73" s="31">
        <v>2450</v>
      </c>
      <c r="E73" s="37"/>
      <c r="F73" s="48">
        <v>163432</v>
      </c>
      <c r="G73" s="4"/>
      <c r="H73" s="4"/>
      <c r="I73" s="4"/>
      <c r="K73" s="28"/>
    </row>
    <row r="74" spans="1:11" ht="15" customHeight="1" x14ac:dyDescent="0.25">
      <c r="A74" s="37"/>
      <c r="B74" s="37"/>
      <c r="C74" s="37"/>
      <c r="D74" s="31"/>
      <c r="E74" s="37"/>
      <c r="F74" s="32"/>
      <c r="H74" s="4"/>
      <c r="I74" s="4"/>
      <c r="K74" s="28"/>
    </row>
    <row r="75" spans="1:11" x14ac:dyDescent="0.25">
      <c r="A75" s="81" t="s">
        <v>170</v>
      </c>
      <c r="B75" s="81"/>
      <c r="C75" s="37" t="s">
        <v>8</v>
      </c>
      <c r="D75" s="37"/>
      <c r="E75" s="37"/>
      <c r="F75" s="37"/>
      <c r="H75" s="4"/>
      <c r="I75" s="4"/>
      <c r="K75" s="28"/>
    </row>
    <row r="76" spans="1:11" ht="15" customHeight="1" x14ac:dyDescent="0.25">
      <c r="A76" s="79" t="s">
        <v>125</v>
      </c>
      <c r="B76" s="80"/>
      <c r="C76" s="37" t="s">
        <v>8</v>
      </c>
      <c r="D76" s="31">
        <v>25145.7</v>
      </c>
      <c r="E76" s="37"/>
      <c r="F76" s="32">
        <v>435993</v>
      </c>
      <c r="H76" s="4"/>
      <c r="I76" s="4"/>
      <c r="K76" s="28"/>
    </row>
    <row r="77" spans="1:11" ht="15" customHeight="1" x14ac:dyDescent="0.25">
      <c r="A77" s="79" t="s">
        <v>49</v>
      </c>
      <c r="B77" s="80"/>
      <c r="C77" s="37" t="s">
        <v>8</v>
      </c>
      <c r="D77" s="31">
        <v>1680</v>
      </c>
      <c r="E77" s="37"/>
      <c r="F77" s="32">
        <v>264712</v>
      </c>
      <c r="H77" s="4"/>
      <c r="I77" s="4"/>
      <c r="K77" s="28"/>
    </row>
    <row r="78" spans="1:11" ht="15" customHeight="1" x14ac:dyDescent="0.25">
      <c r="A78" s="80" t="s">
        <v>24</v>
      </c>
      <c r="B78" s="80"/>
      <c r="C78" s="37" t="s">
        <v>8</v>
      </c>
      <c r="D78" s="31">
        <v>6237</v>
      </c>
      <c r="E78" s="37"/>
      <c r="F78" s="32">
        <v>449247</v>
      </c>
      <c r="H78" s="4"/>
      <c r="I78" s="4"/>
      <c r="K78" s="28"/>
    </row>
    <row r="79" spans="1:11" ht="15" customHeight="1" x14ac:dyDescent="0.25">
      <c r="A79" s="79" t="s">
        <v>76</v>
      </c>
      <c r="B79" s="80"/>
      <c r="C79" s="37" t="s">
        <v>8</v>
      </c>
      <c r="D79" s="31">
        <v>28848</v>
      </c>
      <c r="E79" s="37"/>
      <c r="F79" s="32">
        <v>1262778</v>
      </c>
      <c r="H79" s="4"/>
      <c r="I79" s="4"/>
      <c r="K79" s="28"/>
    </row>
    <row r="80" spans="1:11" ht="15" customHeight="1" x14ac:dyDescent="0.25">
      <c r="A80" s="36"/>
      <c r="B80" s="37"/>
      <c r="C80" s="37"/>
      <c r="D80" s="31"/>
      <c r="E80" s="37"/>
      <c r="F80" s="49">
        <f>SUM(F76:F79)</f>
        <v>2412730</v>
      </c>
      <c r="G80" s="4"/>
      <c r="H80" s="4"/>
      <c r="I80" s="4"/>
      <c r="K80" s="28"/>
    </row>
    <row r="81" spans="1:11" x14ac:dyDescent="0.25">
      <c r="A81" s="81" t="s">
        <v>171</v>
      </c>
      <c r="B81" s="81"/>
      <c r="C81" s="37" t="s">
        <v>8</v>
      </c>
      <c r="D81" s="37"/>
      <c r="E81" s="37"/>
      <c r="F81" s="37"/>
      <c r="H81" s="4"/>
      <c r="I81" s="4"/>
      <c r="K81" s="28"/>
    </row>
    <row r="82" spans="1:11" ht="15" customHeight="1" x14ac:dyDescent="0.25">
      <c r="A82" s="79" t="s">
        <v>77</v>
      </c>
      <c r="B82" s="80"/>
      <c r="C82" s="37" t="s">
        <v>8</v>
      </c>
      <c r="D82" s="31">
        <v>13557</v>
      </c>
      <c r="E82" s="37"/>
      <c r="F82" s="32">
        <v>162082</v>
      </c>
      <c r="H82" s="4"/>
      <c r="I82" s="4"/>
      <c r="K82" s="28"/>
    </row>
    <row r="83" spans="1:11" ht="15" customHeight="1" x14ac:dyDescent="0.25">
      <c r="A83" s="79" t="s">
        <v>78</v>
      </c>
      <c r="B83" s="80"/>
      <c r="C83" s="37" t="s">
        <v>8</v>
      </c>
      <c r="D83" s="31">
        <v>8338</v>
      </c>
      <c r="E83" s="37"/>
      <c r="F83" s="32">
        <v>88444</v>
      </c>
      <c r="H83" s="4"/>
      <c r="I83" s="4"/>
      <c r="K83" s="28"/>
    </row>
    <row r="84" spans="1:11" ht="15" customHeight="1" x14ac:dyDescent="0.25">
      <c r="A84" s="79" t="s">
        <v>46</v>
      </c>
      <c r="B84" s="80"/>
      <c r="C84" s="37" t="s">
        <v>8</v>
      </c>
      <c r="D84" s="31">
        <v>997</v>
      </c>
      <c r="E84" s="37"/>
      <c r="F84" s="32">
        <v>169588</v>
      </c>
      <c r="H84" s="4"/>
      <c r="I84" s="4"/>
      <c r="K84" s="28"/>
    </row>
    <row r="85" spans="1:11" ht="15" customHeight="1" x14ac:dyDescent="0.25">
      <c r="A85" s="79" t="s">
        <v>47</v>
      </c>
      <c r="B85" s="80"/>
      <c r="C85" s="37" t="s">
        <v>8</v>
      </c>
      <c r="D85" s="31">
        <v>1083</v>
      </c>
      <c r="E85" s="37"/>
      <c r="F85" s="32">
        <v>468215</v>
      </c>
      <c r="H85" s="4"/>
      <c r="I85" s="4"/>
      <c r="K85" s="28"/>
    </row>
    <row r="86" spans="1:11" ht="15" customHeight="1" x14ac:dyDescent="0.25">
      <c r="A86" s="79" t="s">
        <v>48</v>
      </c>
      <c r="B86" s="80"/>
      <c r="C86" s="37" t="s">
        <v>8</v>
      </c>
      <c r="D86" s="31">
        <v>305</v>
      </c>
      <c r="E86" s="37"/>
      <c r="F86" s="32">
        <v>154722</v>
      </c>
      <c r="H86" s="4"/>
      <c r="I86" s="4"/>
      <c r="K86" s="28"/>
    </row>
    <row r="87" spans="1:11" ht="15" customHeight="1" x14ac:dyDescent="0.25">
      <c r="A87" s="79" t="s">
        <v>79</v>
      </c>
      <c r="B87" s="80"/>
      <c r="C87" s="37" t="s">
        <v>8</v>
      </c>
      <c r="D87" s="31">
        <v>10037</v>
      </c>
      <c r="E87" s="37"/>
      <c r="F87" s="32">
        <v>99801</v>
      </c>
      <c r="H87" s="4"/>
      <c r="I87" s="4"/>
      <c r="K87" s="28"/>
    </row>
    <row r="88" spans="1:11" ht="15" customHeight="1" x14ac:dyDescent="0.25">
      <c r="A88" s="36"/>
      <c r="B88" s="37"/>
      <c r="C88" s="37"/>
      <c r="D88" s="31"/>
      <c r="E88" s="37"/>
      <c r="F88" s="49">
        <f>SUM(F82:F87)</f>
        <v>1142852</v>
      </c>
      <c r="G88" s="4"/>
      <c r="H88" s="4"/>
      <c r="I88" s="4"/>
      <c r="K88" s="28"/>
    </row>
    <row r="89" spans="1:11" x14ac:dyDescent="0.25">
      <c r="A89" s="81" t="s">
        <v>172</v>
      </c>
      <c r="B89" s="81"/>
      <c r="C89" s="37" t="s">
        <v>8</v>
      </c>
      <c r="D89" s="37"/>
      <c r="E89" s="37"/>
      <c r="F89" s="37"/>
      <c r="H89" s="4"/>
      <c r="I89" s="4"/>
      <c r="K89" s="28"/>
    </row>
    <row r="90" spans="1:11" ht="15" customHeight="1" x14ac:dyDescent="0.25">
      <c r="A90" s="79" t="s">
        <v>59</v>
      </c>
      <c r="B90" s="80"/>
      <c r="C90" s="37" t="s">
        <v>8</v>
      </c>
      <c r="D90" s="31">
        <v>2709</v>
      </c>
      <c r="E90" s="37"/>
      <c r="F90" s="32">
        <v>185446</v>
      </c>
      <c r="H90" s="4"/>
      <c r="I90" s="4"/>
      <c r="K90" s="28"/>
    </row>
    <row r="91" spans="1:11" ht="15" customHeight="1" x14ac:dyDescent="0.25">
      <c r="A91" s="80" t="s">
        <v>32</v>
      </c>
      <c r="B91" s="80"/>
      <c r="C91" s="37" t="s">
        <v>8</v>
      </c>
      <c r="D91" s="31">
        <v>1606</v>
      </c>
      <c r="E91" s="37"/>
      <c r="F91" s="32">
        <v>280000</v>
      </c>
      <c r="H91" s="4"/>
      <c r="I91" s="4"/>
      <c r="K91" s="28"/>
    </row>
    <row r="92" spans="1:11" ht="15" customHeight="1" x14ac:dyDescent="0.25">
      <c r="A92" s="79" t="s">
        <v>43</v>
      </c>
      <c r="B92" s="80"/>
      <c r="C92" s="37" t="s">
        <v>8</v>
      </c>
      <c r="D92" s="31">
        <v>1904</v>
      </c>
      <c r="E92" s="37"/>
      <c r="F92" s="32">
        <v>188282</v>
      </c>
      <c r="H92" s="4"/>
      <c r="I92" s="4"/>
      <c r="K92" s="28"/>
    </row>
    <row r="93" spans="1:11" ht="15" customHeight="1" x14ac:dyDescent="0.25">
      <c r="A93" s="79" t="s">
        <v>44</v>
      </c>
      <c r="B93" s="80"/>
      <c r="C93" s="37" t="s">
        <v>8</v>
      </c>
      <c r="D93" s="31">
        <v>6934</v>
      </c>
      <c r="E93" s="37"/>
      <c r="F93" s="32">
        <v>116776</v>
      </c>
      <c r="H93" s="4"/>
      <c r="I93" s="4"/>
      <c r="K93" s="28"/>
    </row>
    <row r="94" spans="1:11" ht="15" customHeight="1" x14ac:dyDescent="0.25">
      <c r="A94" s="79" t="s">
        <v>45</v>
      </c>
      <c r="B94" s="80"/>
      <c r="C94" s="37" t="s">
        <v>8</v>
      </c>
      <c r="D94" s="31">
        <v>4115</v>
      </c>
      <c r="E94" s="37"/>
      <c r="F94" s="32">
        <v>110597</v>
      </c>
      <c r="H94" s="4"/>
      <c r="I94" s="4"/>
      <c r="K94" s="28"/>
    </row>
    <row r="95" spans="1:11" ht="15" customHeight="1" x14ac:dyDescent="0.25">
      <c r="A95" s="36"/>
      <c r="B95" s="37"/>
      <c r="C95" s="37"/>
      <c r="D95" s="31"/>
      <c r="E95" s="37"/>
      <c r="F95" s="49">
        <f>SUM(F90:F94)</f>
        <v>881101</v>
      </c>
      <c r="G95" s="4"/>
      <c r="H95" s="4"/>
      <c r="I95" s="4"/>
    </row>
    <row r="96" spans="1:11" x14ac:dyDescent="0.25">
      <c r="A96" s="81" t="s">
        <v>173</v>
      </c>
      <c r="B96" s="81"/>
      <c r="C96" s="37" t="s">
        <v>8</v>
      </c>
      <c r="D96" s="37"/>
      <c r="E96" s="37"/>
      <c r="F96" s="37"/>
      <c r="H96" s="4"/>
      <c r="I96" s="4"/>
      <c r="K96" s="28"/>
    </row>
    <row r="97" spans="1:11" ht="15" customHeight="1" x14ac:dyDescent="0.25">
      <c r="A97" s="79" t="s">
        <v>25</v>
      </c>
      <c r="B97" s="80"/>
      <c r="C97" s="37" t="s">
        <v>8</v>
      </c>
      <c r="D97" s="31">
        <v>6957</v>
      </c>
      <c r="E97" s="37"/>
      <c r="F97" s="32">
        <v>242948</v>
      </c>
      <c r="H97" s="4"/>
      <c r="I97" s="4"/>
      <c r="K97" s="28"/>
    </row>
    <row r="98" spans="1:11" ht="15" customHeight="1" x14ac:dyDescent="0.25">
      <c r="A98" s="79" t="s">
        <v>80</v>
      </c>
      <c r="B98" s="80"/>
      <c r="C98" s="37" t="s">
        <v>8</v>
      </c>
      <c r="D98" s="31">
        <v>9044</v>
      </c>
      <c r="E98" s="37"/>
      <c r="F98" s="32">
        <v>146476</v>
      </c>
      <c r="H98" s="4"/>
      <c r="I98" s="4"/>
      <c r="K98" s="28"/>
    </row>
    <row r="99" spans="1:11" ht="15" customHeight="1" x14ac:dyDescent="0.25">
      <c r="A99" s="79" t="s">
        <v>81</v>
      </c>
      <c r="B99" s="80"/>
      <c r="C99" s="37" t="s">
        <v>8</v>
      </c>
      <c r="D99" s="31">
        <v>27082</v>
      </c>
      <c r="E99" s="37"/>
      <c r="F99" s="32">
        <v>825476</v>
      </c>
      <c r="H99" s="4"/>
      <c r="I99" s="4"/>
      <c r="K99" s="28"/>
    </row>
    <row r="100" spans="1:11" ht="15" customHeight="1" x14ac:dyDescent="0.25">
      <c r="A100" s="79" t="s">
        <v>139</v>
      </c>
      <c r="B100" s="80"/>
      <c r="C100" s="37" t="s">
        <v>8</v>
      </c>
      <c r="D100" s="31">
        <v>1044</v>
      </c>
      <c r="E100" s="37"/>
      <c r="F100" s="32">
        <v>133559</v>
      </c>
      <c r="H100" s="4"/>
      <c r="I100" s="4"/>
      <c r="K100" s="28"/>
    </row>
    <row r="101" spans="1:11" ht="15" customHeight="1" x14ac:dyDescent="0.25">
      <c r="A101" s="79" t="s">
        <v>82</v>
      </c>
      <c r="B101" s="80"/>
      <c r="C101" s="37" t="s">
        <v>8</v>
      </c>
      <c r="D101" s="31">
        <v>2794</v>
      </c>
      <c r="E101" s="37"/>
      <c r="F101" s="32">
        <v>219935</v>
      </c>
      <c r="H101" s="4"/>
      <c r="I101" s="4"/>
      <c r="K101" s="28"/>
    </row>
    <row r="102" spans="1:11" ht="15" customHeight="1" x14ac:dyDescent="0.25">
      <c r="A102" s="80" t="s">
        <v>26</v>
      </c>
      <c r="B102" s="80"/>
      <c r="C102" s="37" t="s">
        <v>8</v>
      </c>
      <c r="D102" s="31">
        <v>7813</v>
      </c>
      <c r="E102" s="37"/>
      <c r="F102" s="32">
        <v>540289</v>
      </c>
      <c r="H102" s="4"/>
      <c r="I102" s="4"/>
      <c r="K102" s="28"/>
    </row>
    <row r="103" spans="1:11" ht="15" customHeight="1" x14ac:dyDescent="0.25">
      <c r="A103" s="79" t="s">
        <v>53</v>
      </c>
      <c r="B103" s="80"/>
      <c r="C103" s="37" t="s">
        <v>8</v>
      </c>
      <c r="D103" s="31">
        <v>19483</v>
      </c>
      <c r="E103" s="37"/>
      <c r="F103" s="32">
        <v>318352</v>
      </c>
      <c r="H103" s="4"/>
      <c r="I103" s="4"/>
      <c r="K103" s="28"/>
    </row>
    <row r="104" spans="1:11" ht="15" customHeight="1" x14ac:dyDescent="0.25">
      <c r="A104" s="36"/>
      <c r="B104" s="37"/>
      <c r="C104" s="37"/>
      <c r="D104" s="31"/>
      <c r="E104" s="37"/>
      <c r="F104" s="49">
        <f>SUM(F97:F103)</f>
        <v>2427035</v>
      </c>
      <c r="G104" s="4"/>
      <c r="H104" s="4"/>
      <c r="I104" s="4"/>
      <c r="K104" s="28"/>
    </row>
    <row r="105" spans="1:11" x14ac:dyDescent="0.25">
      <c r="A105" s="81" t="s">
        <v>174</v>
      </c>
      <c r="B105" s="81"/>
      <c r="C105" s="37" t="s">
        <v>8</v>
      </c>
      <c r="D105" s="37"/>
      <c r="E105" s="37"/>
      <c r="F105" s="37"/>
      <c r="H105" s="4"/>
      <c r="I105" s="4"/>
      <c r="K105" s="28"/>
    </row>
    <row r="106" spans="1:11" x14ac:dyDescent="0.25">
      <c r="A106" s="79" t="s">
        <v>130</v>
      </c>
      <c r="B106" s="80"/>
      <c r="C106" s="37"/>
      <c r="D106" s="31">
        <v>5834</v>
      </c>
      <c r="E106" s="37"/>
      <c r="F106" s="32">
        <v>330427</v>
      </c>
      <c r="H106" s="4"/>
      <c r="I106" s="4"/>
      <c r="K106" s="28"/>
    </row>
    <row r="107" spans="1:11" x14ac:dyDescent="0.25">
      <c r="A107" s="79" t="s">
        <v>188</v>
      </c>
      <c r="B107" s="80"/>
      <c r="C107" s="37"/>
      <c r="D107" s="31">
        <v>3928</v>
      </c>
      <c r="E107" s="37"/>
      <c r="F107" s="32">
        <v>0</v>
      </c>
      <c r="H107" s="4"/>
      <c r="I107" s="4"/>
      <c r="K107" s="28"/>
    </row>
    <row r="108" spans="1:11" x14ac:dyDescent="0.25">
      <c r="A108" s="79" t="s">
        <v>189</v>
      </c>
      <c r="B108" s="80"/>
      <c r="C108" s="37"/>
      <c r="D108" s="31">
        <v>224</v>
      </c>
      <c r="E108" s="37"/>
      <c r="F108" s="32">
        <v>0</v>
      </c>
      <c r="H108" s="4"/>
      <c r="I108" s="4"/>
      <c r="K108" s="28"/>
    </row>
    <row r="109" spans="1:11" ht="15" customHeight="1" x14ac:dyDescent="0.25">
      <c r="A109" s="36"/>
      <c r="B109" s="37"/>
      <c r="C109" s="37"/>
      <c r="D109" s="31"/>
      <c r="E109" s="37"/>
      <c r="F109" s="49">
        <f>SUM(F106:F108)</f>
        <v>330427</v>
      </c>
      <c r="G109" s="4"/>
      <c r="H109" s="4"/>
      <c r="I109" s="4"/>
      <c r="K109" s="28"/>
    </row>
    <row r="110" spans="1:11" x14ac:dyDescent="0.25">
      <c r="A110" s="81" t="s">
        <v>60</v>
      </c>
      <c r="B110" s="81"/>
      <c r="C110" s="37" t="s">
        <v>8</v>
      </c>
      <c r="D110" s="37"/>
      <c r="E110" s="37"/>
      <c r="F110" s="37"/>
      <c r="H110" s="4"/>
      <c r="I110" s="4"/>
      <c r="K110" s="28"/>
    </row>
    <row r="111" spans="1:11" x14ac:dyDescent="0.25">
      <c r="A111" s="80" t="s">
        <v>23</v>
      </c>
      <c r="B111" s="80"/>
      <c r="C111" s="37" t="s">
        <v>8</v>
      </c>
      <c r="D111" s="31">
        <v>5484</v>
      </c>
      <c r="E111" s="37"/>
      <c r="F111" s="48">
        <v>156753</v>
      </c>
      <c r="G111" s="4"/>
      <c r="H111" s="4"/>
      <c r="I111" s="4"/>
      <c r="K111" s="28"/>
    </row>
    <row r="112" spans="1:11" x14ac:dyDescent="0.25">
      <c r="A112" s="37"/>
      <c r="B112" s="37"/>
      <c r="C112" s="37"/>
      <c r="D112" s="31"/>
      <c r="E112" s="37"/>
      <c r="F112" s="32"/>
      <c r="H112" s="4"/>
      <c r="I112" s="4"/>
      <c r="K112" s="28"/>
    </row>
    <row r="113" spans="1:11" x14ac:dyDescent="0.25">
      <c r="A113" s="81" t="s">
        <v>175</v>
      </c>
      <c r="B113" s="81"/>
      <c r="C113" s="37" t="s">
        <v>8</v>
      </c>
      <c r="D113" s="37"/>
      <c r="E113" s="37"/>
      <c r="F113" s="37"/>
      <c r="H113" s="4"/>
      <c r="I113" s="4"/>
      <c r="K113" s="28"/>
    </row>
    <row r="114" spans="1:11" ht="15" customHeight="1" x14ac:dyDescent="0.25">
      <c r="A114" s="79" t="s">
        <v>126</v>
      </c>
      <c r="B114" s="80"/>
      <c r="C114" s="37" t="s">
        <v>8</v>
      </c>
      <c r="D114" s="31">
        <v>984</v>
      </c>
      <c r="E114" s="37"/>
      <c r="F114" s="32">
        <v>194322</v>
      </c>
      <c r="H114" s="4"/>
      <c r="I114" s="4"/>
      <c r="K114" s="28"/>
    </row>
    <row r="115" spans="1:11" ht="15" customHeight="1" x14ac:dyDescent="0.25">
      <c r="A115" s="79" t="s">
        <v>190</v>
      </c>
      <c r="B115" s="80"/>
      <c r="C115" s="37" t="s">
        <v>8</v>
      </c>
      <c r="D115" s="31">
        <v>5697</v>
      </c>
      <c r="E115" s="37"/>
      <c r="F115" s="32">
        <v>175752</v>
      </c>
      <c r="H115" s="4"/>
      <c r="I115" s="4"/>
      <c r="K115" s="28"/>
    </row>
    <row r="116" spans="1:11" ht="15" customHeight="1" x14ac:dyDescent="0.25">
      <c r="A116" s="79" t="s">
        <v>83</v>
      </c>
      <c r="B116" s="80"/>
      <c r="C116" s="37" t="s">
        <v>8</v>
      </c>
      <c r="D116" s="31">
        <v>6200</v>
      </c>
      <c r="E116" s="37"/>
      <c r="F116" s="32">
        <v>201690</v>
      </c>
      <c r="H116" s="4"/>
      <c r="I116" s="4"/>
      <c r="K116" s="28"/>
    </row>
    <row r="117" spans="1:11" ht="15" customHeight="1" x14ac:dyDescent="0.25">
      <c r="A117" s="36"/>
      <c r="B117" s="37"/>
      <c r="C117" s="37"/>
      <c r="D117" s="31"/>
      <c r="E117" s="37"/>
      <c r="F117" s="49">
        <f>SUM(F114:F116)</f>
        <v>571764</v>
      </c>
      <c r="G117" s="4"/>
      <c r="H117" s="4"/>
      <c r="I117" s="4"/>
      <c r="K117" s="28"/>
    </row>
    <row r="118" spans="1:11" x14ac:dyDescent="0.25">
      <c r="A118" s="81" t="s">
        <v>176</v>
      </c>
      <c r="B118" s="81"/>
      <c r="C118" s="37" t="s">
        <v>8</v>
      </c>
      <c r="D118" s="37"/>
      <c r="E118" s="37"/>
      <c r="F118" s="37"/>
      <c r="H118" s="4"/>
      <c r="I118" s="4"/>
      <c r="K118" s="28"/>
    </row>
    <row r="119" spans="1:11" ht="15" customHeight="1" x14ac:dyDescent="0.25">
      <c r="A119" s="80" t="s">
        <v>16</v>
      </c>
      <c r="B119" s="80"/>
      <c r="C119" s="37" t="s">
        <v>8</v>
      </c>
      <c r="D119" s="31">
        <v>2178</v>
      </c>
      <c r="E119" s="37"/>
      <c r="F119" s="32">
        <v>1348907</v>
      </c>
      <c r="H119" s="4"/>
      <c r="I119" s="4"/>
      <c r="K119" s="28"/>
    </row>
    <row r="120" spans="1:11" ht="15" customHeight="1" x14ac:dyDescent="0.25">
      <c r="A120" s="80" t="s">
        <v>17</v>
      </c>
      <c r="B120" s="80"/>
      <c r="C120" s="37" t="s">
        <v>8</v>
      </c>
      <c r="D120" s="31">
        <v>23985</v>
      </c>
      <c r="E120" s="37"/>
      <c r="F120" s="32">
        <v>852492</v>
      </c>
      <c r="H120" s="4"/>
      <c r="I120" s="4"/>
      <c r="K120" s="28"/>
    </row>
    <row r="121" spans="1:11" ht="15" customHeight="1" x14ac:dyDescent="0.25">
      <c r="A121" s="79" t="s">
        <v>51</v>
      </c>
      <c r="B121" s="80"/>
      <c r="C121" s="37" t="s">
        <v>8</v>
      </c>
      <c r="D121" s="31">
        <v>2938</v>
      </c>
      <c r="E121" s="37"/>
      <c r="F121" s="32">
        <v>198494</v>
      </c>
      <c r="H121" s="4"/>
      <c r="I121" s="4"/>
      <c r="K121" s="28"/>
    </row>
    <row r="122" spans="1:11" ht="15" customHeight="1" x14ac:dyDescent="0.25">
      <c r="A122" s="79" t="s">
        <v>84</v>
      </c>
      <c r="B122" s="80"/>
      <c r="C122" s="37" t="s">
        <v>8</v>
      </c>
      <c r="D122" s="31">
        <v>29817</v>
      </c>
      <c r="E122" s="37"/>
      <c r="F122" s="32">
        <v>2596166</v>
      </c>
      <c r="H122" s="4"/>
      <c r="I122" s="4"/>
      <c r="K122" s="28"/>
    </row>
    <row r="123" spans="1:11" ht="15" customHeight="1" x14ac:dyDescent="0.25">
      <c r="A123" s="79" t="s">
        <v>85</v>
      </c>
      <c r="B123" s="80"/>
      <c r="C123" s="37" t="s">
        <v>8</v>
      </c>
      <c r="D123" s="31">
        <v>856</v>
      </c>
      <c r="E123" s="37"/>
      <c r="F123" s="32">
        <v>293534</v>
      </c>
      <c r="H123" s="4"/>
      <c r="I123" s="4"/>
      <c r="K123" s="28"/>
    </row>
    <row r="124" spans="1:11" ht="15" customHeight="1" x14ac:dyDescent="0.25">
      <c r="A124" s="36"/>
      <c r="B124" s="37"/>
      <c r="C124" s="37"/>
      <c r="D124" s="31"/>
      <c r="E124" s="37"/>
      <c r="F124" s="49">
        <f>SUM(F119:F123)</f>
        <v>5289593</v>
      </c>
      <c r="G124" s="4"/>
      <c r="H124" s="4"/>
      <c r="I124" s="4"/>
      <c r="K124" s="28"/>
    </row>
    <row r="125" spans="1:11" x14ac:dyDescent="0.25">
      <c r="A125" s="81" t="s">
        <v>177</v>
      </c>
      <c r="B125" s="81"/>
      <c r="C125" s="37" t="s">
        <v>8</v>
      </c>
      <c r="D125" s="37"/>
      <c r="E125" s="37"/>
      <c r="F125" s="37"/>
      <c r="H125" s="4"/>
      <c r="I125" s="4"/>
      <c r="K125" s="28"/>
    </row>
    <row r="126" spans="1:11" ht="15" customHeight="1" x14ac:dyDescent="0.25">
      <c r="A126" s="79" t="s">
        <v>86</v>
      </c>
      <c r="B126" s="80"/>
      <c r="C126" s="37" t="s">
        <v>8</v>
      </c>
      <c r="D126" s="31">
        <v>100</v>
      </c>
      <c r="E126" s="37"/>
      <c r="F126" s="32">
        <v>172328</v>
      </c>
      <c r="H126" s="4"/>
      <c r="I126" s="4"/>
      <c r="K126" s="28"/>
    </row>
    <row r="127" spans="1:11" ht="15" customHeight="1" x14ac:dyDescent="0.25">
      <c r="A127" s="80" t="s">
        <v>18</v>
      </c>
      <c r="B127" s="80"/>
      <c r="C127" s="37" t="s">
        <v>8</v>
      </c>
      <c r="D127" s="31">
        <v>3688</v>
      </c>
      <c r="E127" s="37"/>
      <c r="F127" s="32">
        <v>143069</v>
      </c>
      <c r="H127" s="4"/>
      <c r="I127" s="4"/>
      <c r="K127" s="28"/>
    </row>
    <row r="128" spans="1:11" ht="15" customHeight="1" x14ac:dyDescent="0.25">
      <c r="A128" s="79" t="s">
        <v>141</v>
      </c>
      <c r="B128" s="80"/>
      <c r="C128" s="37" t="s">
        <v>8</v>
      </c>
      <c r="D128" s="31">
        <v>300</v>
      </c>
      <c r="E128" s="37"/>
      <c r="F128" s="32">
        <v>0</v>
      </c>
      <c r="H128" s="4"/>
      <c r="I128" s="4"/>
      <c r="K128" s="28"/>
    </row>
    <row r="129" spans="1:12" ht="15" customHeight="1" x14ac:dyDescent="0.25">
      <c r="A129" s="80" t="s">
        <v>21</v>
      </c>
      <c r="B129" s="80"/>
      <c r="C129" s="37" t="s">
        <v>8</v>
      </c>
      <c r="D129" s="31">
        <v>5772</v>
      </c>
      <c r="E129" s="37"/>
      <c r="F129" s="32">
        <v>657908</v>
      </c>
      <c r="H129" s="4"/>
      <c r="I129" s="4"/>
      <c r="K129" s="28"/>
    </row>
    <row r="130" spans="1:12" ht="15" customHeight="1" x14ac:dyDescent="0.25">
      <c r="A130" s="79" t="s">
        <v>87</v>
      </c>
      <c r="B130" s="80"/>
      <c r="C130" s="37" t="s">
        <v>8</v>
      </c>
      <c r="D130" s="31">
        <v>25248</v>
      </c>
      <c r="E130" s="37"/>
      <c r="F130" s="32">
        <v>1041854</v>
      </c>
      <c r="H130" s="4"/>
      <c r="I130" s="4"/>
      <c r="K130" s="28"/>
    </row>
    <row r="131" spans="1:12" ht="15" customHeight="1" x14ac:dyDescent="0.25">
      <c r="A131" s="36"/>
      <c r="B131" s="37"/>
      <c r="C131" s="37"/>
      <c r="D131" s="31"/>
      <c r="E131" s="37"/>
      <c r="F131" s="49">
        <f>SUM(F126:F130)</f>
        <v>2015159</v>
      </c>
      <c r="G131" s="4"/>
      <c r="H131" s="4"/>
      <c r="I131" s="4"/>
      <c r="K131" s="28"/>
    </row>
    <row r="132" spans="1:12" x14ac:dyDescent="0.25">
      <c r="A132" s="81" t="s">
        <v>178</v>
      </c>
      <c r="B132" s="81"/>
      <c r="C132" s="37" t="s">
        <v>8</v>
      </c>
      <c r="D132" s="37"/>
      <c r="E132" s="37"/>
      <c r="F132" s="37"/>
      <c r="H132" s="4"/>
      <c r="I132" s="4"/>
      <c r="K132" s="28"/>
    </row>
    <row r="133" spans="1:12" ht="15" customHeight="1" x14ac:dyDescent="0.25">
      <c r="A133" s="79" t="s">
        <v>88</v>
      </c>
      <c r="B133" s="80"/>
      <c r="C133" s="37" t="s">
        <v>8</v>
      </c>
      <c r="D133" s="31">
        <v>3437</v>
      </c>
      <c r="E133" s="37"/>
      <c r="F133" s="32">
        <v>184699</v>
      </c>
      <c r="H133" s="4"/>
      <c r="I133" s="4"/>
      <c r="K133" s="28"/>
    </row>
    <row r="134" spans="1:12" ht="15" customHeight="1" x14ac:dyDescent="0.25">
      <c r="A134" s="79" t="s">
        <v>50</v>
      </c>
      <c r="B134" s="80"/>
      <c r="C134" s="37" t="s">
        <v>8</v>
      </c>
      <c r="D134" s="31">
        <v>2890</v>
      </c>
      <c r="E134" s="37"/>
      <c r="F134" s="32">
        <v>146309</v>
      </c>
      <c r="H134" s="4"/>
      <c r="I134" s="4"/>
      <c r="K134" s="28"/>
    </row>
    <row r="135" spans="1:12" ht="15" customHeight="1" x14ac:dyDescent="0.25">
      <c r="A135" s="79" t="s">
        <v>89</v>
      </c>
      <c r="B135" s="80"/>
      <c r="C135" s="37" t="s">
        <v>8</v>
      </c>
      <c r="D135" s="31">
        <v>27874</v>
      </c>
      <c r="E135" s="37"/>
      <c r="F135" s="32">
        <v>1276527</v>
      </c>
      <c r="H135" s="4"/>
      <c r="I135" s="4"/>
      <c r="K135" s="28"/>
    </row>
    <row r="136" spans="1:12" ht="15" customHeight="1" x14ac:dyDescent="0.25">
      <c r="A136" s="79" t="s">
        <v>90</v>
      </c>
      <c r="B136" s="80"/>
      <c r="C136" s="37" t="s">
        <v>8</v>
      </c>
      <c r="D136" s="31">
        <v>295</v>
      </c>
      <c r="E136" s="37"/>
      <c r="F136" s="32">
        <v>155163</v>
      </c>
      <c r="H136" s="4"/>
      <c r="I136" s="4"/>
      <c r="K136" s="28"/>
    </row>
    <row r="137" spans="1:12" ht="15" customHeight="1" x14ac:dyDescent="0.25">
      <c r="A137" s="79" t="s">
        <v>91</v>
      </c>
      <c r="B137" s="80"/>
      <c r="C137" s="37" t="s">
        <v>8</v>
      </c>
      <c r="D137" s="31">
        <v>16565</v>
      </c>
      <c r="E137" s="37"/>
      <c r="F137" s="32">
        <v>92287</v>
      </c>
      <c r="H137" s="4"/>
      <c r="I137" s="4"/>
      <c r="K137" s="28"/>
    </row>
    <row r="138" spans="1:12" ht="15" customHeight="1" x14ac:dyDescent="0.25">
      <c r="A138" s="79" t="s">
        <v>136</v>
      </c>
      <c r="B138" s="80"/>
      <c r="C138" s="37" t="s">
        <v>8</v>
      </c>
      <c r="D138" s="31">
        <v>79354</v>
      </c>
      <c r="E138" s="37"/>
      <c r="F138" s="32">
        <v>119898</v>
      </c>
      <c r="H138" s="4"/>
      <c r="I138" s="4"/>
      <c r="K138" s="28"/>
    </row>
    <row r="139" spans="1:12" ht="15" customHeight="1" x14ac:dyDescent="0.25">
      <c r="A139" s="36"/>
      <c r="B139" s="37"/>
      <c r="C139" s="37"/>
      <c r="D139" s="31"/>
      <c r="E139" s="37"/>
      <c r="F139" s="49">
        <f>SUM(F133:F138)</f>
        <v>1974883</v>
      </c>
      <c r="G139" s="4"/>
      <c r="H139" s="4"/>
      <c r="I139" s="4"/>
      <c r="K139" s="41"/>
      <c r="L139" s="30"/>
    </row>
    <row r="140" spans="1:12" x14ac:dyDescent="0.25">
      <c r="A140" s="81" t="s">
        <v>179</v>
      </c>
      <c r="B140" s="81"/>
      <c r="C140" s="37" t="s">
        <v>8</v>
      </c>
      <c r="D140" s="37"/>
      <c r="E140" s="37"/>
      <c r="F140" s="37"/>
      <c r="H140" s="4"/>
      <c r="I140" s="4"/>
      <c r="K140" s="28"/>
    </row>
    <row r="141" spans="1:12" ht="15" customHeight="1" x14ac:dyDescent="0.25">
      <c r="A141" s="79" t="s">
        <v>127</v>
      </c>
      <c r="B141" s="80"/>
      <c r="C141" s="37" t="s">
        <v>8</v>
      </c>
      <c r="D141" s="31">
        <v>164</v>
      </c>
      <c r="E141" s="37"/>
      <c r="F141" s="32">
        <v>233960</v>
      </c>
      <c r="H141" s="4"/>
      <c r="I141" s="4"/>
      <c r="K141" s="28"/>
    </row>
    <row r="142" spans="1:12" ht="15" customHeight="1" x14ac:dyDescent="0.25">
      <c r="A142" s="79" t="s">
        <v>54</v>
      </c>
      <c r="B142" s="80"/>
      <c r="C142" s="37" t="s">
        <v>8</v>
      </c>
      <c r="D142" s="31">
        <v>2173</v>
      </c>
      <c r="E142" s="37"/>
      <c r="F142" s="32">
        <v>136886</v>
      </c>
      <c r="H142" s="4"/>
      <c r="I142" s="4"/>
      <c r="K142" s="28"/>
    </row>
    <row r="143" spans="1:12" ht="15" customHeight="1" x14ac:dyDescent="0.25">
      <c r="A143" s="79" t="s">
        <v>128</v>
      </c>
      <c r="B143" s="80"/>
      <c r="C143" s="37" t="s">
        <v>8</v>
      </c>
      <c r="D143" s="31">
        <v>809</v>
      </c>
      <c r="E143" s="37"/>
      <c r="F143" s="32">
        <v>152586</v>
      </c>
      <c r="H143" s="4"/>
      <c r="I143" s="4"/>
      <c r="K143" s="28"/>
    </row>
    <row r="144" spans="1:12" ht="15" customHeight="1" x14ac:dyDescent="0.25">
      <c r="A144" s="80" t="s">
        <v>19</v>
      </c>
      <c r="B144" s="80"/>
      <c r="C144" s="37" t="s">
        <v>8</v>
      </c>
      <c r="D144" s="31">
        <v>5200</v>
      </c>
      <c r="E144" s="37"/>
      <c r="F144" s="32">
        <v>176586</v>
      </c>
      <c r="H144" s="4"/>
      <c r="I144" s="4"/>
      <c r="K144" s="28"/>
    </row>
    <row r="145" spans="1:11" ht="15" customHeight="1" x14ac:dyDescent="0.25">
      <c r="A145" s="80" t="s">
        <v>20</v>
      </c>
      <c r="B145" s="80"/>
      <c r="C145" s="37" t="s">
        <v>8</v>
      </c>
      <c r="D145" s="31">
        <v>10710</v>
      </c>
      <c r="E145" s="37"/>
      <c r="F145" s="32">
        <v>324542</v>
      </c>
      <c r="H145" s="4"/>
      <c r="I145" s="4"/>
      <c r="K145" s="28"/>
    </row>
    <row r="146" spans="1:11" ht="15" customHeight="1" x14ac:dyDescent="0.25">
      <c r="A146" s="80" t="s">
        <v>22</v>
      </c>
      <c r="B146" s="80"/>
      <c r="C146" s="37" t="s">
        <v>8</v>
      </c>
      <c r="D146" s="31">
        <v>1388</v>
      </c>
      <c r="E146" s="37"/>
      <c r="F146" s="32">
        <v>161108</v>
      </c>
      <c r="H146" s="4"/>
      <c r="I146" s="4"/>
      <c r="K146" s="28"/>
    </row>
    <row r="147" spans="1:11" ht="15" customHeight="1" x14ac:dyDescent="0.25">
      <c r="A147" s="37"/>
      <c r="B147" s="37"/>
      <c r="C147" s="37"/>
      <c r="D147" s="31"/>
      <c r="E147" s="37"/>
      <c r="F147" s="49">
        <f>SUM(F141:F146)</f>
        <v>1185668</v>
      </c>
      <c r="G147" s="4"/>
      <c r="H147" s="4"/>
      <c r="I147" s="4"/>
      <c r="K147" s="28"/>
    </row>
    <row r="148" spans="1:11" x14ac:dyDescent="0.25">
      <c r="A148" s="81" t="s">
        <v>180</v>
      </c>
      <c r="B148" s="81"/>
      <c r="C148" s="37" t="s">
        <v>8</v>
      </c>
      <c r="D148" s="37"/>
      <c r="E148" s="37"/>
      <c r="F148" s="37"/>
      <c r="H148" s="4"/>
      <c r="I148" s="4"/>
      <c r="K148" s="28"/>
    </row>
    <row r="149" spans="1:11" ht="15" customHeight="1" x14ac:dyDescent="0.25">
      <c r="A149" s="79" t="s">
        <v>92</v>
      </c>
      <c r="B149" s="80"/>
      <c r="C149" s="37" t="s">
        <v>8</v>
      </c>
      <c r="D149" s="31">
        <v>3207</v>
      </c>
      <c r="E149" s="37"/>
      <c r="F149" s="32">
        <v>366080</v>
      </c>
      <c r="H149" s="4"/>
      <c r="I149" s="4"/>
      <c r="K149" s="28"/>
    </row>
    <row r="150" spans="1:11" ht="15" customHeight="1" x14ac:dyDescent="0.25">
      <c r="A150" s="79" t="s">
        <v>129</v>
      </c>
      <c r="B150" s="80"/>
      <c r="C150" s="37" t="s">
        <v>8</v>
      </c>
      <c r="D150" s="31">
        <v>4988</v>
      </c>
      <c r="E150" s="37"/>
      <c r="F150" s="32">
        <v>379674</v>
      </c>
      <c r="H150" s="4"/>
      <c r="I150" s="4"/>
      <c r="K150" s="28"/>
    </row>
    <row r="151" spans="1:11" ht="15" customHeight="1" x14ac:dyDescent="0.25">
      <c r="A151" s="80" t="s">
        <v>28</v>
      </c>
      <c r="B151" s="80"/>
      <c r="C151" s="37" t="s">
        <v>8</v>
      </c>
      <c r="D151" s="31">
        <v>1019</v>
      </c>
      <c r="E151" s="37"/>
      <c r="F151" s="32">
        <v>185999</v>
      </c>
      <c r="H151" s="4"/>
      <c r="I151" s="4"/>
      <c r="K151" s="28"/>
    </row>
    <row r="152" spans="1:11" ht="15" customHeight="1" x14ac:dyDescent="0.25">
      <c r="A152" s="37"/>
      <c r="B152" s="37"/>
      <c r="C152" s="37"/>
      <c r="D152" s="31"/>
      <c r="E152" s="37"/>
      <c r="F152" s="49">
        <f>SUM(F149:F151)</f>
        <v>931753</v>
      </c>
      <c r="G152" s="4"/>
      <c r="H152" s="4"/>
      <c r="I152" s="4"/>
      <c r="K152" s="28"/>
    </row>
    <row r="153" spans="1:11" x14ac:dyDescent="0.25">
      <c r="A153" s="82" t="s">
        <v>183</v>
      </c>
      <c r="B153" s="82"/>
      <c r="C153" s="37" t="s">
        <v>8</v>
      </c>
      <c r="D153" s="37" t="s">
        <v>8</v>
      </c>
      <c r="E153" s="37" t="s">
        <v>8</v>
      </c>
      <c r="F153" s="50">
        <f>F7+F14+F20+F33+F40+F45+F47+F52+F58+F60+F65+F71+F73+F80+F88+F95+F104+F109+F111+F117+F124+F131+F139+F147+F152</f>
        <v>35931436</v>
      </c>
      <c r="G153" s="4"/>
      <c r="H153" s="4"/>
      <c r="I153" s="4"/>
    </row>
    <row r="154" spans="1:11" x14ac:dyDescent="0.25">
      <c r="A154" s="83" t="s">
        <v>8</v>
      </c>
      <c r="B154" s="83"/>
      <c r="C154" s="37" t="s">
        <v>8</v>
      </c>
      <c r="D154" s="37" t="s">
        <v>8</v>
      </c>
      <c r="E154" s="37" t="s">
        <v>8</v>
      </c>
      <c r="F154" s="35" t="s">
        <v>8</v>
      </c>
      <c r="H154" s="4"/>
      <c r="I154" s="4"/>
    </row>
    <row r="155" spans="1:11" x14ac:dyDescent="0.25">
      <c r="A155" s="79" t="s">
        <v>157</v>
      </c>
      <c r="B155" s="80"/>
      <c r="C155" s="37" t="s">
        <v>8</v>
      </c>
      <c r="D155" s="37" t="s">
        <v>8</v>
      </c>
      <c r="E155" s="37" t="s">
        <v>8</v>
      </c>
      <c r="F155" s="51">
        <f>F153</f>
        <v>35931436</v>
      </c>
      <c r="G155" s="4"/>
      <c r="H155" s="4"/>
      <c r="I155" s="4"/>
    </row>
    <row r="156" spans="1:11" x14ac:dyDescent="0.25">
      <c r="A156" s="79" t="s">
        <v>158</v>
      </c>
      <c r="B156" s="80"/>
      <c r="C156" s="37" t="s">
        <v>8</v>
      </c>
      <c r="D156" s="37" t="s">
        <v>8</v>
      </c>
      <c r="E156" s="37" t="s">
        <v>8</v>
      </c>
      <c r="F156" s="52">
        <f>F157-F155</f>
        <v>102275</v>
      </c>
      <c r="G156" s="4"/>
      <c r="H156" s="4"/>
      <c r="I156" s="4"/>
    </row>
    <row r="157" spans="1:11" ht="15.75" thickBot="1" x14ac:dyDescent="0.3">
      <c r="A157" s="80" t="s">
        <v>9</v>
      </c>
      <c r="B157" s="80"/>
      <c r="C157" s="37" t="s">
        <v>8</v>
      </c>
      <c r="D157" s="37" t="s">
        <v>8</v>
      </c>
      <c r="E157" s="37" t="s">
        <v>8</v>
      </c>
      <c r="F157" s="53">
        <v>36033711</v>
      </c>
      <c r="G157" s="4"/>
      <c r="H157" s="4"/>
      <c r="I157" s="4"/>
    </row>
    <row r="158" spans="1:11" ht="15.75" thickTop="1" x14ac:dyDescent="0.25">
      <c r="A158" s="37"/>
      <c r="B158" s="37"/>
      <c r="C158" s="37"/>
      <c r="D158" s="37"/>
      <c r="E158" s="37"/>
      <c r="F158" s="6"/>
      <c r="G158" s="4"/>
      <c r="H158" s="4"/>
      <c r="I158" s="4"/>
    </row>
    <row r="159" spans="1:11" ht="12.75" customHeight="1" x14ac:dyDescent="0.25">
      <c r="A159" s="79" t="s">
        <v>6</v>
      </c>
      <c r="B159" s="79"/>
      <c r="C159" s="79"/>
      <c r="D159" s="79"/>
      <c r="E159" s="79"/>
      <c r="F159" s="79"/>
    </row>
    <row r="160" spans="1:11" ht="15" customHeight="1" x14ac:dyDescent="0.25">
      <c r="A160" s="54" t="s">
        <v>38</v>
      </c>
      <c r="B160" s="54" t="s">
        <v>93</v>
      </c>
      <c r="C160" s="9"/>
      <c r="D160" s="9"/>
      <c r="E160" s="9"/>
      <c r="F160" s="9"/>
      <c r="G160" s="9"/>
      <c r="H160" s="10"/>
      <c r="I160" s="10"/>
      <c r="J160" s="11"/>
    </row>
    <row r="161" spans="1:13" ht="15" customHeight="1" x14ac:dyDescent="0.25">
      <c r="A161" s="54" t="s">
        <v>67</v>
      </c>
      <c r="B161" s="54" t="s">
        <v>68</v>
      </c>
      <c r="C161" s="9"/>
      <c r="D161" s="9"/>
      <c r="E161" s="9"/>
      <c r="F161" s="9"/>
      <c r="G161" s="9"/>
      <c r="H161" s="10"/>
      <c r="I161" s="10"/>
      <c r="J161" s="11"/>
    </row>
    <row r="162" spans="1:13" ht="15" customHeight="1" x14ac:dyDescent="0.25">
      <c r="A162" s="54" t="s">
        <v>5</v>
      </c>
      <c r="B162" s="54" t="s">
        <v>4</v>
      </c>
      <c r="C162" s="9"/>
      <c r="D162" s="9"/>
      <c r="E162" s="9"/>
      <c r="F162" s="9"/>
      <c r="G162" s="9"/>
      <c r="H162" s="10"/>
      <c r="I162" s="10"/>
      <c r="J162" s="11"/>
    </row>
    <row r="163" spans="1:13" x14ac:dyDescent="0.25">
      <c r="A163" s="54" t="s">
        <v>3</v>
      </c>
      <c r="B163" s="54" t="s">
        <v>2</v>
      </c>
      <c r="C163" s="9"/>
      <c r="D163" s="9"/>
      <c r="E163" s="9"/>
      <c r="F163" s="9"/>
      <c r="G163" s="9"/>
      <c r="H163" s="10"/>
      <c r="I163" s="10"/>
      <c r="J163" s="11"/>
    </row>
    <row r="164" spans="1:13" x14ac:dyDescent="0.25">
      <c r="A164" s="54" t="s">
        <v>1</v>
      </c>
      <c r="B164" s="54" t="s">
        <v>0</v>
      </c>
      <c r="C164" s="9"/>
      <c r="D164" s="9"/>
      <c r="E164" s="9"/>
      <c r="F164" s="9"/>
      <c r="G164" s="9"/>
      <c r="H164" s="10"/>
      <c r="I164" s="10"/>
      <c r="J164" s="11"/>
    </row>
    <row r="165" spans="1:13" ht="27" customHeight="1" x14ac:dyDescent="0.25">
      <c r="A165" s="54" t="s">
        <v>64</v>
      </c>
      <c r="B165" s="86" t="s">
        <v>65</v>
      </c>
      <c r="C165" s="86"/>
      <c r="D165" s="86"/>
      <c r="E165" s="86"/>
      <c r="F165" s="86"/>
      <c r="G165" s="14"/>
      <c r="H165" s="14"/>
      <c r="I165" s="14"/>
      <c r="J165" s="14"/>
    </row>
    <row r="166" spans="1:13" ht="24" customHeight="1" x14ac:dyDescent="0.25">
      <c r="A166" s="54" t="s">
        <v>66</v>
      </c>
      <c r="B166" s="86" t="s">
        <v>191</v>
      </c>
      <c r="C166" s="86"/>
      <c r="D166" s="86"/>
      <c r="E166" s="86"/>
      <c r="F166" s="86"/>
      <c r="G166" s="14"/>
      <c r="H166" s="14"/>
      <c r="I166" s="14"/>
      <c r="J166" s="14"/>
    </row>
    <row r="167" spans="1:13" ht="21.75" customHeight="1" x14ac:dyDescent="0.25">
      <c r="A167" s="54" t="s">
        <v>62</v>
      </c>
      <c r="B167" s="86" t="s">
        <v>63</v>
      </c>
      <c r="C167" s="86"/>
      <c r="D167" s="86"/>
      <c r="E167" s="86"/>
      <c r="F167" s="86"/>
      <c r="G167" s="14"/>
      <c r="H167" s="14"/>
      <c r="I167" s="14"/>
      <c r="J167" s="14"/>
    </row>
    <row r="169" spans="1:13" s="7" customFormat="1" ht="21" x14ac:dyDescent="0.25">
      <c r="A169" s="36"/>
      <c r="B169" s="38" t="s">
        <v>94</v>
      </c>
      <c r="C169" s="38"/>
      <c r="D169" s="55" t="s">
        <v>95</v>
      </c>
      <c r="E169" s="36"/>
      <c r="F169" s="36"/>
      <c r="G169" s="1"/>
      <c r="H169" s="1"/>
      <c r="I169" s="1"/>
      <c r="J169" s="1"/>
      <c r="K169" s="13"/>
      <c r="L169" s="8"/>
      <c r="M169"/>
    </row>
    <row r="170" spans="1:13" s="7" customFormat="1" x14ac:dyDescent="0.25">
      <c r="A170" s="36"/>
      <c r="B170" s="36" t="s">
        <v>110</v>
      </c>
      <c r="C170" s="36"/>
      <c r="D170" s="56">
        <v>0.129</v>
      </c>
      <c r="E170" s="36"/>
      <c r="F170" s="36"/>
      <c r="G170" s="1"/>
      <c r="H170" s="1"/>
      <c r="I170" s="1"/>
      <c r="J170" s="1"/>
      <c r="K170" s="13"/>
      <c r="L170" s="8"/>
      <c r="M170"/>
    </row>
    <row r="171" spans="1:13" s="7" customFormat="1" x14ac:dyDescent="0.25">
      <c r="A171" s="36"/>
      <c r="B171" s="36" t="s">
        <v>104</v>
      </c>
      <c r="C171" s="36"/>
      <c r="D171" s="57">
        <v>0.115</v>
      </c>
      <c r="E171" s="36"/>
      <c r="F171" s="36"/>
      <c r="G171" s="1"/>
      <c r="H171" s="1"/>
      <c r="I171" s="1"/>
      <c r="J171" s="1"/>
      <c r="K171" s="13"/>
      <c r="L171" s="8"/>
      <c r="M171"/>
    </row>
    <row r="172" spans="1:13" s="7" customFormat="1" x14ac:dyDescent="0.25">
      <c r="A172" s="36"/>
      <c r="B172" s="36" t="s">
        <v>112</v>
      </c>
      <c r="C172" s="36"/>
      <c r="D172" s="56">
        <v>0.113</v>
      </c>
      <c r="E172" s="36"/>
      <c r="F172" s="36"/>
      <c r="G172" s="1"/>
      <c r="H172" s="1"/>
      <c r="I172" s="1"/>
      <c r="J172" s="1"/>
      <c r="K172" s="13"/>
      <c r="L172" s="8"/>
      <c r="M172"/>
    </row>
    <row r="173" spans="1:13" s="7" customFormat="1" x14ac:dyDescent="0.25">
      <c r="A173" s="36"/>
      <c r="B173" s="36" t="s">
        <v>101</v>
      </c>
      <c r="C173" s="36"/>
      <c r="D173" s="56">
        <v>9.5000000000000001E-2</v>
      </c>
      <c r="E173" s="36"/>
      <c r="F173" s="36"/>
      <c r="G173" s="1"/>
      <c r="H173" s="1"/>
      <c r="I173" s="1"/>
      <c r="J173" s="1"/>
      <c r="K173" s="13"/>
      <c r="L173" s="8"/>
      <c r="M173"/>
    </row>
    <row r="174" spans="1:13" s="7" customFormat="1" x14ac:dyDescent="0.25">
      <c r="A174" s="36"/>
      <c r="B174" s="36" t="s">
        <v>99</v>
      </c>
      <c r="C174" s="36"/>
      <c r="D174" s="57">
        <v>9.2999999999999999E-2</v>
      </c>
      <c r="E174" s="36"/>
      <c r="F174" s="36"/>
      <c r="G174" s="1"/>
      <c r="H174" s="1"/>
      <c r="I174" s="1"/>
      <c r="J174" s="1"/>
      <c r="K174" s="13"/>
      <c r="L174" s="8"/>
      <c r="M174"/>
    </row>
    <row r="175" spans="1:13" s="7" customFormat="1" x14ac:dyDescent="0.25">
      <c r="A175" s="36"/>
      <c r="B175" s="36" t="s">
        <v>98</v>
      </c>
      <c r="C175" s="36"/>
      <c r="D175" s="57">
        <v>7.5999999999999998E-2</v>
      </c>
      <c r="E175" s="36"/>
      <c r="F175" s="36"/>
      <c r="G175" s="1"/>
      <c r="H175" s="1"/>
      <c r="I175" s="1"/>
      <c r="J175" s="1"/>
      <c r="K175" s="13"/>
      <c r="L175" s="8"/>
      <c r="M175"/>
    </row>
    <row r="176" spans="1:13" s="7" customFormat="1" x14ac:dyDescent="0.25">
      <c r="A176" s="36"/>
      <c r="B176" s="36" t="s">
        <v>111</v>
      </c>
      <c r="C176" s="36"/>
      <c r="D176" s="57">
        <v>7.1999999999999995E-2</v>
      </c>
      <c r="E176" s="36"/>
      <c r="F176" s="36"/>
      <c r="G176" s="1"/>
      <c r="H176" s="1"/>
      <c r="I176" s="1"/>
      <c r="J176" s="1"/>
      <c r="K176" s="13"/>
      <c r="L176" s="8"/>
      <c r="M176"/>
    </row>
    <row r="177" spans="1:13" s="7" customFormat="1" x14ac:dyDescent="0.25">
      <c r="A177" s="36"/>
      <c r="B177" s="36" t="s">
        <v>105</v>
      </c>
      <c r="C177" s="36"/>
      <c r="D177" s="57">
        <v>6.9000000000000006E-2</v>
      </c>
      <c r="E177" s="36"/>
      <c r="F177" s="36"/>
      <c r="G177" s="1"/>
      <c r="H177" s="1"/>
      <c r="I177" s="1"/>
      <c r="J177" s="1"/>
      <c r="K177" s="13"/>
      <c r="L177" s="8"/>
      <c r="M177"/>
    </row>
    <row r="178" spans="1:13" s="7" customFormat="1" x14ac:dyDescent="0.25">
      <c r="A178" s="36"/>
      <c r="B178" s="36" t="s">
        <v>106</v>
      </c>
      <c r="C178" s="36"/>
      <c r="D178" s="57">
        <v>5.6000000000000001E-2</v>
      </c>
      <c r="E178" s="36"/>
      <c r="F178" s="36"/>
      <c r="G178" s="1"/>
      <c r="H178" s="1"/>
      <c r="I178" s="1"/>
      <c r="J178" s="1"/>
      <c r="K178" s="13"/>
      <c r="L178" s="8"/>
      <c r="M178"/>
    </row>
    <row r="179" spans="1:13" s="7" customFormat="1" x14ac:dyDescent="0.25">
      <c r="A179" s="36"/>
      <c r="B179" s="36" t="s">
        <v>96</v>
      </c>
      <c r="C179" s="36"/>
      <c r="D179" s="57">
        <v>4.9000000000000002E-2</v>
      </c>
      <c r="E179" s="36"/>
      <c r="F179" s="36"/>
      <c r="G179" s="1"/>
      <c r="H179" s="1"/>
      <c r="I179" s="1"/>
      <c r="J179" s="1"/>
      <c r="K179" s="13"/>
      <c r="L179" s="8"/>
      <c r="M179"/>
    </row>
    <row r="180" spans="1:13" s="7" customFormat="1" x14ac:dyDescent="0.25">
      <c r="A180" s="36"/>
      <c r="B180" s="36" t="s">
        <v>100</v>
      </c>
      <c r="C180" s="36"/>
      <c r="D180" s="57">
        <v>4.5999999999999999E-2</v>
      </c>
      <c r="E180" s="36"/>
      <c r="F180" s="36"/>
      <c r="G180" s="1"/>
      <c r="H180" s="1"/>
      <c r="I180" s="1"/>
      <c r="J180" s="1"/>
      <c r="K180" s="13"/>
      <c r="L180" s="8"/>
      <c r="M180"/>
    </row>
    <row r="181" spans="1:13" s="7" customFormat="1" x14ac:dyDescent="0.25">
      <c r="A181" s="36"/>
      <c r="B181" s="36" t="s">
        <v>102</v>
      </c>
      <c r="C181" s="36"/>
      <c r="D181" s="57">
        <v>4.5999999999999999E-2</v>
      </c>
      <c r="E181" s="36"/>
      <c r="F181" s="36"/>
      <c r="G181" s="1"/>
      <c r="H181" s="1"/>
      <c r="I181" s="1"/>
      <c r="J181" s="1"/>
      <c r="K181" s="13"/>
      <c r="L181" s="8"/>
      <c r="M181"/>
    </row>
    <row r="182" spans="1:13" s="7" customFormat="1" x14ac:dyDescent="0.25">
      <c r="A182" s="36"/>
      <c r="B182" s="36" t="s">
        <v>109</v>
      </c>
      <c r="C182" s="36"/>
      <c r="D182" s="57">
        <v>1.2999999999999999E-2</v>
      </c>
      <c r="E182" s="36"/>
      <c r="F182" s="36"/>
      <c r="G182" s="1"/>
      <c r="H182" s="1"/>
      <c r="I182" s="1"/>
      <c r="J182" s="1"/>
      <c r="K182" s="13"/>
      <c r="L182" s="8"/>
      <c r="M182"/>
    </row>
    <row r="183" spans="1:13" s="7" customFormat="1" x14ac:dyDescent="0.25">
      <c r="A183" s="36"/>
      <c r="B183" s="36" t="s">
        <v>97</v>
      </c>
      <c r="C183" s="36"/>
      <c r="D183" s="57">
        <v>8.9999999999999993E-3</v>
      </c>
      <c r="E183" s="36"/>
      <c r="F183" s="36"/>
      <c r="G183" s="1"/>
      <c r="H183" s="1"/>
      <c r="I183" s="1"/>
      <c r="J183" s="1"/>
      <c r="K183" s="13"/>
      <c r="L183" s="8"/>
      <c r="M183"/>
    </row>
    <row r="184" spans="1:13" s="7" customFormat="1" x14ac:dyDescent="0.25">
      <c r="A184" s="36"/>
      <c r="B184" s="36" t="s">
        <v>108</v>
      </c>
      <c r="C184" s="36"/>
      <c r="D184" s="57">
        <v>8.9999999999999993E-3</v>
      </c>
      <c r="E184" s="36"/>
      <c r="F184" s="36"/>
      <c r="G184" s="1"/>
      <c r="H184" s="1"/>
      <c r="I184" s="1"/>
      <c r="J184" s="1"/>
      <c r="K184" s="13"/>
      <c r="L184" s="8"/>
      <c r="M184"/>
    </row>
    <row r="185" spans="1:13" s="7" customFormat="1" x14ac:dyDescent="0.25">
      <c r="A185" s="36"/>
      <c r="B185" s="36" t="s">
        <v>134</v>
      </c>
      <c r="C185" s="36"/>
      <c r="D185" s="57">
        <v>4.0000000000000001E-3</v>
      </c>
      <c r="E185" s="36"/>
      <c r="F185" s="36"/>
      <c r="G185" s="1"/>
      <c r="H185" s="1"/>
      <c r="I185" s="1"/>
      <c r="J185" s="1"/>
      <c r="K185" s="13"/>
      <c r="L185" s="8"/>
      <c r="M185"/>
    </row>
    <row r="186" spans="1:13" s="7" customFormat="1" x14ac:dyDescent="0.25">
      <c r="A186" s="36"/>
      <c r="B186" s="36" t="s">
        <v>103</v>
      </c>
      <c r="C186" s="36"/>
      <c r="D186" s="57">
        <v>3.0000000000000001E-3</v>
      </c>
      <c r="E186" s="36"/>
      <c r="F186" s="36"/>
      <c r="G186" s="1"/>
      <c r="H186" s="1"/>
      <c r="I186" s="1"/>
      <c r="J186" s="1"/>
      <c r="K186" s="13"/>
      <c r="L186" s="8"/>
      <c r="M186"/>
    </row>
    <row r="187" spans="1:13" s="7" customFormat="1" x14ac:dyDescent="0.25">
      <c r="A187" s="36"/>
      <c r="B187" s="36" t="s">
        <v>107</v>
      </c>
      <c r="C187" s="36"/>
      <c r="D187" s="58">
        <v>0</v>
      </c>
      <c r="E187" s="36"/>
      <c r="F187" s="36"/>
      <c r="G187" s="1"/>
      <c r="H187" s="1"/>
      <c r="I187" s="1"/>
      <c r="J187" s="1"/>
      <c r="K187" s="13"/>
      <c r="L187" s="8"/>
      <c r="M187"/>
    </row>
    <row r="188" spans="1:13" s="7" customFormat="1" x14ac:dyDescent="0.25">
      <c r="A188" s="36"/>
      <c r="B188" s="38" t="s">
        <v>113</v>
      </c>
      <c r="C188" s="36"/>
      <c r="D188" s="59">
        <f>SUM(D170:D187)</f>
        <v>0.997</v>
      </c>
      <c r="E188" s="36"/>
      <c r="F188" s="36"/>
      <c r="G188" s="1"/>
      <c r="H188" s="1"/>
      <c r="I188" s="1"/>
      <c r="J188" s="1"/>
      <c r="K188" s="13"/>
      <c r="L188" s="8"/>
      <c r="M188"/>
    </row>
    <row r="189" spans="1:13" s="7" customFormat="1" x14ac:dyDescent="0.25">
      <c r="A189" s="36"/>
      <c r="B189" s="38" t="s">
        <v>114</v>
      </c>
      <c r="C189" s="36"/>
      <c r="D189" s="56">
        <f>D188</f>
        <v>0.997</v>
      </c>
      <c r="E189" s="36"/>
      <c r="F189" s="36"/>
      <c r="G189" s="1"/>
      <c r="H189" s="1"/>
      <c r="I189" s="1"/>
      <c r="J189" s="1"/>
      <c r="K189" s="13"/>
      <c r="L189" s="8"/>
      <c r="M189"/>
    </row>
    <row r="190" spans="1:13" s="7" customFormat="1" x14ac:dyDescent="0.25">
      <c r="A190" s="36"/>
      <c r="B190" s="38" t="s">
        <v>115</v>
      </c>
      <c r="C190" s="36"/>
      <c r="D190" s="58">
        <v>3.0000000000000001E-3</v>
      </c>
      <c r="E190" s="36"/>
      <c r="F190" s="36"/>
      <c r="G190" s="1"/>
      <c r="H190" s="1"/>
      <c r="I190" s="1"/>
      <c r="J190" s="1"/>
      <c r="K190" s="13"/>
      <c r="L190" s="8"/>
      <c r="M190"/>
    </row>
    <row r="191" spans="1:13" s="7" customFormat="1" ht="15.75" thickBot="1" x14ac:dyDescent="0.3">
      <c r="A191" s="36"/>
      <c r="B191" s="38" t="s">
        <v>116</v>
      </c>
      <c r="C191" s="36"/>
      <c r="D191" s="60">
        <f>D189+D190</f>
        <v>1</v>
      </c>
      <c r="E191" s="36"/>
      <c r="F191" s="36"/>
      <c r="G191" s="1"/>
      <c r="H191" s="1"/>
      <c r="I191" s="1"/>
      <c r="J191" s="1"/>
      <c r="K191" s="13"/>
      <c r="L191" s="8"/>
      <c r="M191"/>
    </row>
    <row r="192" spans="1:13" ht="15.75" thickTop="1" x14ac:dyDescent="0.25">
      <c r="A192" s="85" t="s">
        <v>7</v>
      </c>
      <c r="B192" s="85"/>
      <c r="C192" s="85"/>
      <c r="D192" s="85"/>
      <c r="E192" s="85"/>
      <c r="F192" s="85"/>
    </row>
    <row r="193" spans="1:13" customFormat="1" x14ac:dyDescent="0.25">
      <c r="A193" s="61" t="s">
        <v>142</v>
      </c>
      <c r="B193" s="1"/>
      <c r="C193" s="1"/>
      <c r="D193" s="1"/>
      <c r="E193" s="1"/>
      <c r="F193" s="1"/>
      <c r="G193" s="1"/>
      <c r="H193" s="1"/>
      <c r="I193" s="1"/>
      <c r="J193" s="1"/>
      <c r="K193" s="13"/>
    </row>
    <row r="194" spans="1:13" customFormat="1" x14ac:dyDescent="0.25">
      <c r="A194" s="62" t="s">
        <v>143</v>
      </c>
      <c r="B194" s="1"/>
      <c r="C194" s="1"/>
      <c r="D194" s="1"/>
      <c r="E194" s="1"/>
      <c r="F194" s="1"/>
      <c r="G194" s="1"/>
      <c r="H194" s="1"/>
      <c r="I194" s="1"/>
      <c r="J194" s="1"/>
      <c r="K194" s="13"/>
    </row>
    <row r="195" spans="1:13" customFormat="1" x14ac:dyDescent="0.25">
      <c r="A195" s="62" t="s">
        <v>144</v>
      </c>
      <c r="B195" s="1"/>
      <c r="C195" s="1"/>
      <c r="D195" s="1"/>
      <c r="E195" s="1"/>
      <c r="F195" s="1"/>
      <c r="G195" s="1"/>
      <c r="H195" s="1"/>
      <c r="I195" s="1"/>
      <c r="J195" s="1"/>
      <c r="K195" s="13"/>
    </row>
    <row r="196" spans="1:13" customFormat="1" x14ac:dyDescent="0.25">
      <c r="A196" s="62" t="s">
        <v>145</v>
      </c>
      <c r="B196" s="1"/>
      <c r="C196" s="1"/>
      <c r="D196" s="1"/>
      <c r="E196" s="1"/>
      <c r="F196" s="1"/>
      <c r="G196" s="1"/>
      <c r="H196" s="1"/>
      <c r="I196" s="1"/>
      <c r="J196" s="1"/>
      <c r="K196" s="13"/>
    </row>
    <row r="197" spans="1:13" customFormat="1" x14ac:dyDescent="0.25">
      <c r="A197" s="62" t="s">
        <v>146</v>
      </c>
      <c r="B197" s="1"/>
      <c r="C197" s="1"/>
      <c r="D197" s="1"/>
      <c r="E197" s="1"/>
      <c r="F197" s="1"/>
      <c r="G197" s="1"/>
      <c r="H197" s="1"/>
      <c r="I197" s="1"/>
      <c r="J197" s="1"/>
      <c r="K197" s="13"/>
    </row>
    <row r="198" spans="1:13" customFormat="1" x14ac:dyDescent="0.25">
      <c r="A198" s="62" t="s">
        <v>147</v>
      </c>
      <c r="B198" s="1"/>
      <c r="C198" s="1"/>
      <c r="D198" s="1"/>
      <c r="E198" s="1"/>
      <c r="F198" s="1"/>
      <c r="G198" s="1"/>
      <c r="H198" s="1"/>
      <c r="I198" s="1"/>
      <c r="J198" s="1"/>
      <c r="K198" s="13"/>
    </row>
    <row r="199" spans="1:13" customFormat="1" x14ac:dyDescent="0.25">
      <c r="A199" s="62"/>
      <c r="B199" s="1"/>
      <c r="C199" s="1"/>
      <c r="D199" s="1"/>
      <c r="E199" s="1"/>
      <c r="F199" s="1"/>
      <c r="G199" s="1"/>
      <c r="H199" s="1"/>
      <c r="I199" s="1"/>
      <c r="J199" s="1"/>
      <c r="K199" s="13"/>
    </row>
    <row r="200" spans="1:13" customFormat="1" x14ac:dyDescent="0.25">
      <c r="A200" s="62" t="s">
        <v>181</v>
      </c>
      <c r="B200" s="1"/>
      <c r="C200" s="1"/>
      <c r="D200" s="1"/>
      <c r="E200" s="1"/>
      <c r="F200" s="1"/>
      <c r="G200" s="1"/>
      <c r="H200" s="1"/>
      <c r="I200" s="1"/>
      <c r="J200" s="1"/>
      <c r="K200" s="13"/>
    </row>
    <row r="201" spans="1:13" customFormat="1" x14ac:dyDescent="0.25">
      <c r="A201" s="1"/>
      <c r="B201" s="1"/>
      <c r="C201" s="1"/>
      <c r="D201" s="63" t="s">
        <v>148</v>
      </c>
      <c r="E201" s="1"/>
      <c r="F201" s="63" t="s">
        <v>149</v>
      </c>
      <c r="G201" s="1"/>
      <c r="H201" s="63" t="s">
        <v>150</v>
      </c>
      <c r="I201" s="1"/>
      <c r="J201" s="63" t="s">
        <v>151</v>
      </c>
      <c r="K201" s="13"/>
    </row>
    <row r="202" spans="1:13" customFormat="1" x14ac:dyDescent="0.25">
      <c r="A202" s="64" t="s">
        <v>152</v>
      </c>
      <c r="B202" s="65"/>
      <c r="C202" s="65"/>
      <c r="D202" s="66"/>
      <c r="E202" s="1"/>
      <c r="F202" s="67"/>
      <c r="G202" s="1"/>
      <c r="H202" s="67"/>
      <c r="I202" s="1"/>
      <c r="J202" s="67"/>
      <c r="K202" s="13"/>
    </row>
    <row r="203" spans="1:13" customFormat="1" x14ac:dyDescent="0.25">
      <c r="A203" s="68" t="s">
        <v>153</v>
      </c>
      <c r="B203" s="68"/>
      <c r="C203" s="68"/>
      <c r="D203" s="69">
        <f>F153</f>
        <v>35931436</v>
      </c>
      <c r="E203" s="1"/>
      <c r="F203" s="69">
        <v>0</v>
      </c>
      <c r="G203" s="1"/>
      <c r="H203" s="69">
        <v>0</v>
      </c>
      <c r="I203" s="70" t="s">
        <v>154</v>
      </c>
      <c r="J203" s="69">
        <f>SUM(D203:H203)</f>
        <v>35931436</v>
      </c>
      <c r="K203" s="13"/>
    </row>
    <row r="204" spans="1:13" customFormat="1" ht="15.75" thickBot="1" x14ac:dyDescent="0.3">
      <c r="A204" s="64" t="s">
        <v>155</v>
      </c>
      <c r="B204" s="68"/>
      <c r="C204" s="68"/>
      <c r="D204" s="71">
        <f>SUM(D203:D203)</f>
        <v>35931436</v>
      </c>
      <c r="E204" s="1"/>
      <c r="F204" s="71">
        <f>SUM(F203:F203)</f>
        <v>0</v>
      </c>
      <c r="G204" s="1"/>
      <c r="H204" s="71">
        <f>SUM(H203:H203)</f>
        <v>0</v>
      </c>
      <c r="I204" s="1"/>
      <c r="J204" s="71">
        <f>SUM(J203:J203)</f>
        <v>35931436</v>
      </c>
      <c r="K204" s="13"/>
    </row>
    <row r="205" spans="1:13" customFormat="1" ht="15.75" thickTop="1" x14ac:dyDescent="0.25">
      <c r="A205" s="64"/>
      <c r="B205" s="68"/>
      <c r="C205" s="68"/>
      <c r="D205" s="72"/>
      <c r="E205" s="1"/>
      <c r="F205" s="72"/>
      <c r="G205" s="1"/>
      <c r="H205" s="1"/>
      <c r="I205" s="1"/>
      <c r="J205" s="72"/>
      <c r="K205" s="13"/>
    </row>
    <row r="206" spans="1:13" customFormat="1" x14ac:dyDescent="0.25">
      <c r="A206" s="68" t="s">
        <v>156</v>
      </c>
      <c r="B206" s="1"/>
      <c r="C206" s="1"/>
      <c r="D206" s="1"/>
      <c r="E206" s="1"/>
      <c r="F206" s="1"/>
      <c r="G206" s="1"/>
      <c r="H206" s="1"/>
      <c r="I206" s="1"/>
      <c r="J206" s="1"/>
      <c r="K206" s="13"/>
    </row>
    <row r="207" spans="1:13" customFormat="1" x14ac:dyDescent="0.25">
      <c r="A207" s="86" t="s">
        <v>182</v>
      </c>
      <c r="B207" s="86"/>
      <c r="C207" s="86"/>
      <c r="D207" s="86"/>
      <c r="E207" s="86"/>
      <c r="F207" s="86"/>
      <c r="G207" s="86"/>
      <c r="H207" s="86"/>
      <c r="I207" s="86"/>
      <c r="J207" s="86"/>
      <c r="K207" s="39"/>
    </row>
    <row r="208" spans="1:13" s="18" customFormat="1" x14ac:dyDescent="0.25">
      <c r="A208" s="73"/>
      <c r="B208" s="74"/>
      <c r="C208" s="74"/>
      <c r="D208" s="74"/>
      <c r="E208" s="74"/>
      <c r="F208" s="74"/>
      <c r="G208" s="74"/>
      <c r="H208" s="74"/>
      <c r="I208" s="74"/>
      <c r="J208" s="74"/>
      <c r="K208" s="16"/>
      <c r="L208" s="17"/>
      <c r="M208" s="15"/>
    </row>
    <row r="209" spans="1:13" s="18" customFormat="1" x14ac:dyDescent="0.25">
      <c r="A209" s="19"/>
      <c r="B209" s="15"/>
      <c r="C209" s="15"/>
      <c r="D209" s="15"/>
      <c r="E209" s="15"/>
      <c r="F209" s="15"/>
      <c r="G209" s="15"/>
      <c r="H209" s="15"/>
      <c r="I209" s="15"/>
      <c r="J209" s="15"/>
      <c r="K209" s="16"/>
      <c r="L209" s="17"/>
      <c r="M209" s="15"/>
    </row>
    <row r="210" spans="1:13" s="18" customFormat="1" x14ac:dyDescent="0.25">
      <c r="A210" s="19"/>
      <c r="B210" s="15"/>
      <c r="C210" s="15"/>
      <c r="D210" s="15"/>
      <c r="E210" s="15"/>
      <c r="F210" s="15"/>
      <c r="G210" s="15"/>
      <c r="H210" s="15"/>
      <c r="I210" s="15"/>
      <c r="J210" s="15"/>
      <c r="K210" s="16"/>
      <c r="L210" s="17"/>
      <c r="M210" s="15"/>
    </row>
    <row r="211" spans="1:13" s="18" customFormat="1" x14ac:dyDescent="0.25">
      <c r="A211" s="19"/>
      <c r="B211" s="15"/>
      <c r="C211" s="15"/>
      <c r="D211" s="15"/>
      <c r="E211" s="15"/>
      <c r="F211" s="15"/>
      <c r="G211" s="15"/>
      <c r="H211" s="15"/>
      <c r="I211" s="15"/>
      <c r="J211" s="15"/>
      <c r="K211" s="16"/>
      <c r="L211" s="17"/>
      <c r="M211" s="15"/>
    </row>
    <row r="212" spans="1:13" s="18" customFormat="1" x14ac:dyDescent="0.25">
      <c r="A212" s="19"/>
      <c r="B212" s="15"/>
      <c r="C212" s="15"/>
      <c r="D212" s="15"/>
      <c r="E212" s="15"/>
      <c r="F212" s="15"/>
      <c r="G212" s="15"/>
      <c r="H212" s="15"/>
      <c r="I212" s="15"/>
      <c r="J212" s="15"/>
      <c r="K212" s="16"/>
      <c r="L212" s="17"/>
      <c r="M212" s="15"/>
    </row>
    <row r="213" spans="1:13" s="18" customFormat="1" x14ac:dyDescent="0.25">
      <c r="A213" s="19"/>
      <c r="B213" s="15"/>
      <c r="C213" s="15"/>
      <c r="D213" s="15"/>
      <c r="E213" s="15"/>
      <c r="F213" s="15"/>
      <c r="G213" s="15"/>
      <c r="H213" s="15"/>
      <c r="I213" s="15"/>
      <c r="J213" s="15"/>
      <c r="K213" s="16"/>
      <c r="L213" s="17"/>
      <c r="M213" s="15"/>
    </row>
    <row r="214" spans="1:13" s="18" customFormat="1" x14ac:dyDescent="0.25">
      <c r="A214" s="19"/>
      <c r="B214" s="15"/>
      <c r="C214" s="15"/>
      <c r="D214" s="15"/>
      <c r="E214" s="15"/>
      <c r="F214" s="15"/>
      <c r="G214" s="15"/>
      <c r="H214" s="15"/>
      <c r="I214" s="15"/>
      <c r="J214" s="15"/>
      <c r="K214" s="16"/>
      <c r="L214" s="17"/>
      <c r="M214" s="15"/>
    </row>
    <row r="215" spans="1:13" s="18" customFormat="1" x14ac:dyDescent="0.25">
      <c r="A215" s="19"/>
      <c r="B215" s="15"/>
      <c r="C215" s="15"/>
      <c r="D215" s="15"/>
      <c r="E215" s="15"/>
      <c r="F215" s="15"/>
      <c r="G215" s="15"/>
      <c r="H215" s="15"/>
      <c r="I215" s="15"/>
      <c r="J215" s="15"/>
      <c r="K215" s="16"/>
      <c r="L215" s="17"/>
      <c r="M215" s="15"/>
    </row>
    <row r="216" spans="1:13" s="18" customFormat="1" x14ac:dyDescent="0.25">
      <c r="A216" s="15"/>
      <c r="B216" s="15"/>
      <c r="C216" s="15"/>
      <c r="D216" s="20"/>
      <c r="E216" s="20"/>
      <c r="F216" s="20"/>
      <c r="G216" s="20"/>
      <c r="H216" s="20"/>
      <c r="I216" s="20"/>
      <c r="J216" s="20"/>
      <c r="K216" s="16"/>
      <c r="L216" s="17"/>
      <c r="M216" s="15"/>
    </row>
    <row r="217" spans="1:13" s="18" customFormat="1" x14ac:dyDescent="0.25">
      <c r="A217" s="21"/>
      <c r="B217" s="22"/>
      <c r="C217" s="22"/>
      <c r="D217" s="23"/>
      <c r="E217" s="20"/>
      <c r="F217" s="20"/>
      <c r="G217" s="20"/>
      <c r="H217" s="20"/>
      <c r="I217" s="20"/>
      <c r="J217" s="20"/>
      <c r="K217" s="16"/>
      <c r="L217" s="17"/>
      <c r="M217" s="15"/>
    </row>
    <row r="218" spans="1:13" s="18" customFormat="1" x14ac:dyDescent="0.25">
      <c r="A218" s="24"/>
      <c r="B218" s="24"/>
      <c r="C218" s="24"/>
      <c r="D218" s="25"/>
      <c r="E218" s="15"/>
      <c r="F218" s="25"/>
      <c r="G218" s="25"/>
      <c r="H218" s="25"/>
      <c r="I218" s="26"/>
      <c r="J218" s="25"/>
      <c r="K218" s="16"/>
      <c r="L218" s="17"/>
      <c r="M218" s="15"/>
    </row>
    <row r="219" spans="1:13" s="18" customFormat="1" x14ac:dyDescent="0.25">
      <c r="A219" s="21"/>
      <c r="B219" s="24"/>
      <c r="C219" s="24"/>
      <c r="D219" s="25"/>
      <c r="E219" s="25"/>
      <c r="F219" s="25"/>
      <c r="G219" s="25"/>
      <c r="H219" s="25"/>
      <c r="I219" s="25"/>
      <c r="J219" s="25"/>
      <c r="K219" s="16"/>
      <c r="L219" s="17"/>
      <c r="M219" s="15"/>
    </row>
    <row r="220" spans="1:13" s="18" customFormat="1" x14ac:dyDescent="0.25">
      <c r="A220" s="21"/>
      <c r="B220" s="24"/>
      <c r="C220" s="24"/>
      <c r="D220" s="25"/>
      <c r="E220" s="15"/>
      <c r="F220" s="25"/>
      <c r="G220" s="25"/>
      <c r="H220" s="15"/>
      <c r="I220" s="15"/>
      <c r="J220" s="25"/>
      <c r="K220" s="16"/>
      <c r="L220" s="17"/>
      <c r="M220" s="15"/>
    </row>
    <row r="221" spans="1:13" s="18" customFormat="1" x14ac:dyDescent="0.25">
      <c r="A221" s="24"/>
      <c r="B221" s="15"/>
      <c r="C221" s="15"/>
      <c r="D221" s="15"/>
      <c r="E221" s="15"/>
      <c r="F221" s="15"/>
      <c r="G221" s="15"/>
      <c r="H221" s="15"/>
      <c r="I221" s="15"/>
      <c r="J221" s="15"/>
      <c r="K221" s="16"/>
      <c r="L221" s="17"/>
      <c r="M221" s="15"/>
    </row>
    <row r="222" spans="1:13" s="15" customFormat="1" x14ac:dyDescent="0.25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27"/>
    </row>
    <row r="223" spans="1:13" x14ac:dyDescent="0.25">
      <c r="A223" s="84"/>
      <c r="B223" s="84"/>
      <c r="C223" s="84"/>
      <c r="D223" s="84"/>
      <c r="E223" s="84"/>
      <c r="F223" s="84"/>
    </row>
  </sheetData>
  <sortState xmlns:xlrd2="http://schemas.microsoft.com/office/spreadsheetml/2017/richdata2" ref="B170:D187">
    <sortCondition descending="1" ref="D170:D187"/>
  </sortState>
  <mergeCells count="139">
    <mergeCell ref="A207:J207"/>
    <mergeCell ref="A150:B150"/>
    <mergeCell ref="A222:K222"/>
    <mergeCell ref="A2:J2"/>
    <mergeCell ref="A1:J1"/>
    <mergeCell ref="A3:J3"/>
    <mergeCell ref="A7:B7"/>
    <mergeCell ref="A57:B57"/>
    <mergeCell ref="A86:B86"/>
    <mergeCell ref="A87:B87"/>
    <mergeCell ref="A55:B55"/>
    <mergeCell ref="A82:B82"/>
    <mergeCell ref="A34:B34"/>
    <mergeCell ref="A21:B21"/>
    <mergeCell ref="A54:B54"/>
    <mergeCell ref="A36:B36"/>
    <mergeCell ref="A15:B15"/>
    <mergeCell ref="A28:B28"/>
    <mergeCell ref="A29:B29"/>
    <mergeCell ref="A90:B90"/>
    <mergeCell ref="A22:B22"/>
    <mergeCell ref="A23:B23"/>
    <mergeCell ref="A11:B11"/>
    <mergeCell ref="A103:B103"/>
    <mergeCell ref="A9:B9"/>
    <mergeCell ref="A5:B5"/>
    <mergeCell ref="A6:B6"/>
    <mergeCell ref="A10:B10"/>
    <mergeCell ref="A17:B17"/>
    <mergeCell ref="A18:B18"/>
    <mergeCell ref="A102:B102"/>
    <mergeCell ref="A39:B39"/>
    <mergeCell ref="A47:B47"/>
    <mergeCell ref="A77:B77"/>
    <mergeCell ref="A76:B76"/>
    <mergeCell ref="A78:B78"/>
    <mergeCell ref="A83:B83"/>
    <mergeCell ref="A19:B19"/>
    <mergeCell ref="A43:B43"/>
    <mergeCell ref="A44:B44"/>
    <mergeCell ref="A63:B63"/>
    <mergeCell ref="A91:B91"/>
    <mergeCell ref="A60:B60"/>
    <mergeCell ref="A12:B12"/>
    <mergeCell ref="A37:B37"/>
    <mergeCell ref="A50:B50"/>
    <mergeCell ref="A51:B51"/>
    <mergeCell ref="A31:B31"/>
    <mergeCell ref="A149:B149"/>
    <mergeCell ref="A97:B97"/>
    <mergeCell ref="A25:B25"/>
    <mergeCell ref="A26:B26"/>
    <mergeCell ref="A56:B56"/>
    <mergeCell ref="A84:B84"/>
    <mergeCell ref="A85:B85"/>
    <mergeCell ref="A30:B30"/>
    <mergeCell ref="A32:B32"/>
    <mergeCell ref="A41:B41"/>
    <mergeCell ref="A35:B35"/>
    <mergeCell ref="A46:B46"/>
    <mergeCell ref="A49:B49"/>
    <mergeCell ref="A53:B53"/>
    <mergeCell ref="A42:B42"/>
    <mergeCell ref="A111:B111"/>
    <mergeCell ref="A133:B133"/>
    <mergeCell ref="A38:B38"/>
    <mergeCell ref="A101:B101"/>
    <mergeCell ref="A115:B115"/>
    <mergeCell ref="A108:B108"/>
    <mergeCell ref="A116:B116"/>
    <mergeCell ref="A106:B106"/>
    <mergeCell ref="A132:B132"/>
    <mergeCell ref="A144:B144"/>
    <mergeCell ref="A145:B145"/>
    <mergeCell ref="A130:B130"/>
    <mergeCell ref="A146:B146"/>
    <mergeCell ref="A93:B93"/>
    <mergeCell ref="A94:B94"/>
    <mergeCell ref="A64:B64"/>
    <mergeCell ref="A127:B127"/>
    <mergeCell ref="A129:B129"/>
    <mergeCell ref="A69:B69"/>
    <mergeCell ref="A142:B142"/>
    <mergeCell ref="A126:B126"/>
    <mergeCell ref="A118:B118"/>
    <mergeCell ref="A125:B125"/>
    <mergeCell ref="A143:B143"/>
    <mergeCell ref="A140:B140"/>
    <mergeCell ref="A107:B107"/>
    <mergeCell ref="A73:B73"/>
    <mergeCell ref="A98:B98"/>
    <mergeCell ref="A99:B99"/>
    <mergeCell ref="A92:B92"/>
    <mergeCell ref="A67:B67"/>
    <mergeCell ref="A68:B68"/>
    <mergeCell ref="A79:B79"/>
    <mergeCell ref="A153:B153"/>
    <mergeCell ref="A154:B154"/>
    <mergeCell ref="A223:F223"/>
    <mergeCell ref="A155:B155"/>
    <mergeCell ref="A156:B156"/>
    <mergeCell ref="A157:B157"/>
    <mergeCell ref="A192:F192"/>
    <mergeCell ref="A159:F159"/>
    <mergeCell ref="A72:B72"/>
    <mergeCell ref="A75:B75"/>
    <mergeCell ref="A89:B89"/>
    <mergeCell ref="A105:B105"/>
    <mergeCell ref="A113:B113"/>
    <mergeCell ref="A135:B135"/>
    <mergeCell ref="A136:B136"/>
    <mergeCell ref="A121:B121"/>
    <mergeCell ref="A119:B119"/>
    <mergeCell ref="A120:B120"/>
    <mergeCell ref="A114:B114"/>
    <mergeCell ref="B165:F165"/>
    <mergeCell ref="B166:F166"/>
    <mergeCell ref="B167:F167"/>
    <mergeCell ref="A151:B151"/>
    <mergeCell ref="A148:B148"/>
    <mergeCell ref="A141:B141"/>
    <mergeCell ref="A128:B128"/>
    <mergeCell ref="A16:B16"/>
    <mergeCell ref="A70:B70"/>
    <mergeCell ref="A24:B24"/>
    <mergeCell ref="A13:B13"/>
    <mergeCell ref="A100:B100"/>
    <mergeCell ref="A110:B110"/>
    <mergeCell ref="A96:B96"/>
    <mergeCell ref="A81:B81"/>
    <mergeCell ref="A122:B122"/>
    <mergeCell ref="A137:B137"/>
    <mergeCell ref="A123:B123"/>
    <mergeCell ref="A138:B138"/>
    <mergeCell ref="A59:B59"/>
    <mergeCell ref="A62:B62"/>
    <mergeCell ref="A66:B66"/>
    <mergeCell ref="A134:B134"/>
    <mergeCell ref="A27:B27"/>
  </mergeCells>
  <pageMargins left="0.7" right="0.7" top="0.75" bottom="0.75" header="0.3" footer="0.3"/>
  <pageSetup scale="59" orientation="portrait" r:id="rId1"/>
  <rowBreaks count="1" manualBreakCount="1">
    <brk id="1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SOI</vt:lpstr>
      <vt:lpstr>SOI!Print_Area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Krause, Thomas J</dc:creator>
  <cp:lastModifiedBy>Gronstal, Kacie M</cp:lastModifiedBy>
  <dcterms:created xsi:type="dcterms:W3CDTF">2022-06-10T19:41:42Z</dcterms:created>
  <dcterms:modified xsi:type="dcterms:W3CDTF">2023-03-23T21:21:22Z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df1db-9955-4087-a541-42c2f5a9332e_Enabled">
    <vt:lpwstr>true</vt:lpwstr>
  </property>
  <property fmtid="{D5CDD505-2E9C-101B-9397-08002B2CF9AE}" pid="3" name="MSIP_Label_320df1db-9955-4087-a541-42c2f5a9332e_SetDate">
    <vt:lpwstr>2022-06-10T19:41:43Z</vt:lpwstr>
  </property>
  <property fmtid="{D5CDD505-2E9C-101B-9397-08002B2CF9AE}" pid="4" name="MSIP_Label_320df1db-9955-4087-a541-42c2f5a9332e_Method">
    <vt:lpwstr>Standard</vt:lpwstr>
  </property>
  <property fmtid="{D5CDD505-2E9C-101B-9397-08002B2CF9AE}" pid="5" name="MSIP_Label_320df1db-9955-4087-a541-42c2f5a9332e_Name">
    <vt:lpwstr>Confidential Information</vt:lpwstr>
  </property>
  <property fmtid="{D5CDD505-2E9C-101B-9397-08002B2CF9AE}" pid="6" name="MSIP_Label_320df1db-9955-4087-a541-42c2f5a9332e_SiteId">
    <vt:lpwstr>eef95730-77bf-4663-a55d-1ddff9335b5b</vt:lpwstr>
  </property>
  <property fmtid="{D5CDD505-2E9C-101B-9397-08002B2CF9AE}" pid="7" name="MSIP_Label_320df1db-9955-4087-a541-42c2f5a9332e_ActionId">
    <vt:lpwstr>115a46a0-daaf-48b1-a382-0047b7ff4b1e</vt:lpwstr>
  </property>
  <property fmtid="{D5CDD505-2E9C-101B-9397-08002B2CF9AE}" pid="8" name="MSIP_Label_320df1db-9955-4087-a541-42c2f5a9332e_ContentBits">
    <vt:lpwstr>0</vt:lpwstr>
  </property>
</Properties>
</file>