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euszParadowski\Downloads\"/>
    </mc:Choice>
  </mc:AlternateContent>
  <xr:revisionPtr revIDLastSave="0" documentId="8_{1BCA1B32-431D-4861-97BF-0C94AF0D4501}" xr6:coauthVersionLast="47" xr6:coauthVersionMax="47" xr10:uidLastSave="{00000000-0000-0000-0000-000000000000}"/>
  <bookViews>
    <workbookView xWindow="-120" yWindow="-120" windowWidth="29040" windowHeight="15840" xr2:uid="{D2ADA721-7B0D-437E-B022-F7980A810AFB}"/>
  </bookViews>
  <sheets>
    <sheet name="Zadłużeni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7" i="1" l="1"/>
  <c r="B14" i="1"/>
  <c r="C18" i="1"/>
  <c r="B18" i="1"/>
  <c r="C17" i="1"/>
  <c r="I14" i="1" l="1"/>
  <c r="H14" i="1"/>
  <c r="G14" i="1"/>
  <c r="F14" i="1"/>
  <c r="E14" i="1"/>
  <c r="D14" i="1"/>
  <c r="C14" i="1"/>
  <c r="I18" i="1"/>
  <c r="I17" i="1"/>
  <c r="H17" i="1"/>
  <c r="G17" i="1"/>
  <c r="F17" i="1"/>
  <c r="E17" i="1"/>
  <c r="D17" i="1"/>
  <c r="H18" i="1"/>
  <c r="G18" i="1"/>
  <c r="F18" i="1"/>
  <c r="D18" i="1" l="1"/>
  <c r="E18" i="1"/>
</calcChain>
</file>

<file path=xl/sharedStrings.xml><?xml version="1.0" encoding="utf-8"?>
<sst xmlns="http://schemas.openxmlformats.org/spreadsheetml/2006/main" count="25" uniqueCount="20">
  <si>
    <t xml:space="preserve">Założenia </t>
  </si>
  <si>
    <t>WIBOR 3M</t>
  </si>
  <si>
    <t>EURIBOR 3M</t>
  </si>
  <si>
    <t>Kurs EUR/PLN</t>
  </si>
  <si>
    <t>Q3 2022</t>
  </si>
  <si>
    <t>Q4 2022</t>
  </si>
  <si>
    <t>&gt; Q4 2022</t>
  </si>
  <si>
    <t xml:space="preserve"> Q3 2022</t>
  </si>
  <si>
    <t>Okres</t>
  </si>
  <si>
    <t>Na koniec okresu</t>
  </si>
  <si>
    <t>Rzeczywisty za Q3 2022 oraz WIBOR 3M z dnia 19.10.2022 dla kolejnych okresów</t>
  </si>
  <si>
    <t>Rzeczywisty za Q3 2022 oraz EURIBOR 3M z dnia 19.10.2022 dla kolejnych okresów</t>
  </si>
  <si>
    <t>Rzeczywisty za Q3 2022 oraz średni kurs NBP z dnia 20.10.2022 r. dla kolejnych okresów</t>
  </si>
  <si>
    <t>Wartość wyrażona w PLN wg kursów z tabeli powyżej</t>
  </si>
  <si>
    <t>Saldo wyłącznie z umów kredytowych aktywnych na dzień 20 października 2022r, tj. z wyłączeniem leasingu i nie pomniejszone o środki pieniężne</t>
  </si>
  <si>
    <t>Raty kapitałowe [mln PLN]</t>
  </si>
  <si>
    <t>w tym kredyty zaciągnięte w euro [mln PLN]</t>
  </si>
  <si>
    <t>Odsetki [mln PLN]</t>
  </si>
  <si>
    <t>Razem obsługa zadłużenia [mln PLN]</t>
  </si>
  <si>
    <t>Saldo długu  [mln PLN]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</si>
</sst>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%"/>
    <numFmt numFmtId="165" formatCode="#,##0.0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1" xfId="0" applyFont="1" applyBorder="1"/>
    <xf numFmtId="0" fontId="0" fillId="0" borderId="1" xfId="0" applyBorder="1"/>
    <xf numFmtId="164" fontId="0" fillId="0" borderId="1" xfId="1" applyNumberFormat="1" applyFont="1" applyBorder="1"/>
    <xf numFmtId="4" fontId="0" fillId="0" borderId="0" xfId="0" applyNumberFormat="1"/>
    <xf numFmtId="0" fontId="2" fillId="0" borderId="1" xfId="0" applyFont="1" applyBorder="1" applyAlignment="1">
      <alignment horizontal="right"/>
    </xf>
    <xf numFmtId="16" fontId="2" fillId="0" borderId="1" xfId="0" quotePrefix="1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165" fontId="2" fillId="0" borderId="1" xfId="0" applyNumberFormat="1" applyFont="1" applyBorder="1"/>
    <xf numFmtId="165" fontId="0" fillId="0" borderId="1" xfId="0" applyNumberFormat="1" applyBorder="1"/>
    <xf numFmtId="0" fontId="0" fillId="0" borderId="1" xfId="0" applyBorder="1" applyAlignment="1">
      <alignment horizontal="left"/>
    </xf>
    <xf numFmtId="0" fontId="3" fillId="0" borderId="0" xfId="0" applyFont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719D9-4EFD-489B-AB26-DD364D042088}">
  <dimension ref="A2:M18"/>
  <sheetViews>
    <sheetView tabSelected="1" workbookViewId="0"/>
  </sheetViews>
  <sheetFormatPr defaultRowHeight="15" x14ac:dyDescent="0.25"/>
  <cols>
    <col min="1" max="1" width="50.28515625" customWidth="1"/>
    <col min="2" max="9" width="11.85546875" customWidth="1"/>
    <col min="12" max="13" width="11.28515625" bestFit="1" customWidth="1"/>
  </cols>
  <sheetData>
    <row r="2" spans="1:12" x14ac:dyDescent="0.25">
      <c r="A2" s="1" t="s">
        <v>0</v>
      </c>
      <c r="B2" s="1" t="s">
        <v>7</v>
      </c>
      <c r="C2" s="1" t="s">
        <v>6</v>
      </c>
    </row>
    <row r="3" spans="1:12" x14ac:dyDescent="0.25">
      <c r="A3" s="2" t="s">
        <v>1</v>
      </c>
      <c r="B3" s="3">
        <v>6.9699999999999998E-2</v>
      </c>
      <c r="C3" s="3">
        <v>7.3599999999999999E-2</v>
      </c>
      <c r="D3" s="11" t="s">
        <v>10</v>
      </c>
    </row>
    <row r="4" spans="1:12" x14ac:dyDescent="0.25">
      <c r="A4" s="2" t="s">
        <v>2</v>
      </c>
      <c r="B4" s="3">
        <v>0</v>
      </c>
      <c r="C4" s="3">
        <v>1.4619999999999999E-2</v>
      </c>
      <c r="D4" s="11" t="s">
        <v>11</v>
      </c>
    </row>
    <row r="5" spans="1:12" x14ac:dyDescent="0.25">
      <c r="A5" s="2" t="s">
        <v>3</v>
      </c>
      <c r="B5" s="2">
        <v>4.7786999999999997</v>
      </c>
      <c r="C5" s="2">
        <v>4.7954999999999997</v>
      </c>
      <c r="D5" s="11" t="s">
        <v>12</v>
      </c>
    </row>
    <row r="7" spans="1:12" x14ac:dyDescent="0.25">
      <c r="L7" s="4"/>
    </row>
    <row r="8" spans="1:12" x14ac:dyDescent="0.25">
      <c r="A8" s="1" t="s">
        <v>8</v>
      </c>
      <c r="B8" s="5" t="s">
        <v>4</v>
      </c>
      <c r="C8" s="6" t="s">
        <v>5</v>
      </c>
      <c r="D8" s="1">
        <v>2023</v>
      </c>
      <c r="E8" s="1">
        <v>2024</v>
      </c>
      <c r="F8" s="1">
        <v>2025</v>
      </c>
      <c r="G8" s="1">
        <v>2026</v>
      </c>
      <c r="H8" s="1">
        <v>2027</v>
      </c>
      <c r="I8" s="1">
        <v>2028</v>
      </c>
    </row>
    <row r="9" spans="1:12" x14ac:dyDescent="0.25">
      <c r="A9" s="7" t="s">
        <v>15</v>
      </c>
      <c r="B9" s="8">
        <v>5.5903243174999995</v>
      </c>
      <c r="C9" s="8">
        <v>9.0844408174999991</v>
      </c>
      <c r="D9" s="8">
        <v>41.133263269999993</v>
      </c>
      <c r="E9" s="8">
        <v>53.92658453</v>
      </c>
      <c r="F9" s="8">
        <v>45.157277669999999</v>
      </c>
      <c r="G9" s="8">
        <v>112.28506763999999</v>
      </c>
      <c r="H9" s="8">
        <v>13.964495999999999</v>
      </c>
      <c r="I9" s="8">
        <v>51.369395999999995</v>
      </c>
    </row>
    <row r="10" spans="1:12" x14ac:dyDescent="0.25">
      <c r="A10" s="10" t="s">
        <v>16</v>
      </c>
      <c r="B10" s="9">
        <v>0.85120593749999995</v>
      </c>
      <c r="C10" s="9">
        <v>4.3453224375000001</v>
      </c>
      <c r="D10" s="9">
        <v>22.176789750000001</v>
      </c>
      <c r="E10" s="9">
        <v>22.63236225</v>
      </c>
      <c r="F10" s="9">
        <v>21.26564475</v>
      </c>
      <c r="G10" s="9">
        <v>17.836862249999999</v>
      </c>
      <c r="H10" s="9">
        <v>13.964495999999999</v>
      </c>
      <c r="I10" s="9">
        <v>51.369395999999995</v>
      </c>
      <c r="J10" s="11" t="s">
        <v>13</v>
      </c>
    </row>
    <row r="11" spans="1:12" x14ac:dyDescent="0.25">
      <c r="A11" s="7" t="s">
        <v>17</v>
      </c>
      <c r="B11" s="8">
        <v>5.3930986402882812</v>
      </c>
      <c r="C11" s="8">
        <v>5.4117999661243621</v>
      </c>
      <c r="D11" s="8">
        <v>20.300914675343268</v>
      </c>
      <c r="E11" s="8">
        <v>16.912949389239646</v>
      </c>
      <c r="F11" s="8">
        <v>13.423596462208017</v>
      </c>
      <c r="G11" s="8">
        <v>10.127653705254316</v>
      </c>
      <c r="H11" s="8">
        <v>2.2175866417860823</v>
      </c>
      <c r="I11" s="8">
        <v>1.6755736676981916</v>
      </c>
    </row>
    <row r="12" spans="1:12" x14ac:dyDescent="0.25">
      <c r="A12" s="10" t="s">
        <v>16</v>
      </c>
      <c r="B12" s="9">
        <v>1.4165594074702055</v>
      </c>
      <c r="C12" s="9">
        <v>1.418237172846267</v>
      </c>
      <c r="D12" s="9">
        <v>5.3838141649121862</v>
      </c>
      <c r="E12" s="9">
        <v>4.4787131168490983</v>
      </c>
      <c r="F12" s="9">
        <v>3.5710448090039786</v>
      </c>
      <c r="G12" s="9">
        <v>2.832646627326687</v>
      </c>
      <c r="H12" s="9">
        <v>2.2175866417860823</v>
      </c>
      <c r="I12" s="9">
        <v>1.6755736676981916</v>
      </c>
      <c r="J12" s="11" t="s">
        <v>13</v>
      </c>
    </row>
    <row r="14" spans="1:12" x14ac:dyDescent="0.25">
      <c r="A14" s="7" t="s">
        <v>18</v>
      </c>
      <c r="B14" s="8">
        <f t="shared" ref="B14:I14" si="0">B11+B9</f>
        <v>10.983422957788282</v>
      </c>
      <c r="C14" s="8">
        <f t="shared" si="0"/>
        <v>14.496240783624362</v>
      </c>
      <c r="D14" s="8">
        <f t="shared" si="0"/>
        <v>61.434177945343265</v>
      </c>
      <c r="E14" s="8">
        <f t="shared" si="0"/>
        <v>70.839533919239642</v>
      </c>
      <c r="F14" s="8">
        <f t="shared" si="0"/>
        <v>58.580874132208017</v>
      </c>
      <c r="G14" s="8">
        <f t="shared" si="0"/>
        <v>122.41272134525431</v>
      </c>
      <c r="H14" s="8">
        <f t="shared" si="0"/>
        <v>16.182082641786081</v>
      </c>
      <c r="I14" s="8">
        <f t="shared" si="0"/>
        <v>53.044969667698183</v>
      </c>
    </row>
    <row r="16" spans="1:12" x14ac:dyDescent="0.25">
      <c r="A16" s="1" t="s">
        <v>9</v>
      </c>
      <c r="B16" s="5" t="s">
        <v>4</v>
      </c>
      <c r="C16" s="6" t="s">
        <v>5</v>
      </c>
      <c r="D16" s="1">
        <v>2023</v>
      </c>
      <c r="E16" s="1">
        <v>2024</v>
      </c>
      <c r="F16" s="1">
        <v>2025</v>
      </c>
      <c r="G16" s="1">
        <v>2026</v>
      </c>
      <c r="H16" s="1">
        <v>2027</v>
      </c>
      <c r="I16" s="1">
        <v>2028</v>
      </c>
    </row>
    <row r="17" spans="1:13" x14ac:dyDescent="0.25">
      <c r="A17" s="7" t="s">
        <v>19</v>
      </c>
      <c r="B17" s="8">
        <f t="shared" ref="B17:I18" si="1">SUM(C9:I9)</f>
        <v>326.92052592749997</v>
      </c>
      <c r="C17" s="8">
        <f t="shared" si="1"/>
        <v>317.83608511</v>
      </c>
      <c r="D17" s="8">
        <f t="shared" si="1"/>
        <v>276.70282183999996</v>
      </c>
      <c r="E17" s="8">
        <f t="shared" si="1"/>
        <v>222.77623731</v>
      </c>
      <c r="F17" s="8">
        <f t="shared" si="1"/>
        <v>177.61895963999999</v>
      </c>
      <c r="G17" s="8">
        <f t="shared" si="1"/>
        <v>65.333891999999992</v>
      </c>
      <c r="H17" s="8">
        <f t="shared" si="1"/>
        <v>51.369395999999995</v>
      </c>
      <c r="I17" s="8">
        <f t="shared" si="1"/>
        <v>0</v>
      </c>
      <c r="J17" s="11" t="s">
        <v>14</v>
      </c>
      <c r="M17" s="4"/>
    </row>
    <row r="18" spans="1:13" x14ac:dyDescent="0.25">
      <c r="A18" s="10" t="s">
        <v>16</v>
      </c>
      <c r="B18" s="9">
        <f t="shared" si="1"/>
        <v>153.59087343749999</v>
      </c>
      <c r="C18" s="9">
        <f t="shared" si="1"/>
        <v>149.24555099999998</v>
      </c>
      <c r="D18" s="9">
        <f t="shared" si="1"/>
        <v>127.06876124999999</v>
      </c>
      <c r="E18" s="9">
        <f t="shared" si="1"/>
        <v>104.43639899999999</v>
      </c>
      <c r="F18" s="9">
        <f t="shared" si="1"/>
        <v>83.170754249999987</v>
      </c>
      <c r="G18" s="9">
        <f t="shared" si="1"/>
        <v>65.333891999999992</v>
      </c>
      <c r="H18" s="9">
        <f t="shared" si="1"/>
        <v>51.369395999999995</v>
      </c>
      <c r="I18" s="9">
        <f t="shared" si="1"/>
        <v>0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53EC1A74120047B38B286865DCF947" ma:contentTypeVersion="14" ma:contentTypeDescription="Create a new document." ma:contentTypeScope="" ma:versionID="403a119f8678e2436d6ebb897551d25f">
  <xsd:schema xmlns:xsd="http://www.w3.org/2001/XMLSchema" xmlns:xs="http://www.w3.org/2001/XMLSchema" xmlns:p="http://schemas.microsoft.com/office/2006/metadata/properties" xmlns:ns3="32d6746e-e626-4c0d-b80b-f1458139491b" xmlns:ns4="ffdd1d62-3917-4faa-9ad0-8789774fea51" targetNamespace="http://schemas.microsoft.com/office/2006/metadata/properties" ma:root="true" ma:fieldsID="120060055920a04685a46b0065da8b75" ns3:_="" ns4:_="">
    <xsd:import namespace="32d6746e-e626-4c0d-b80b-f1458139491b"/>
    <xsd:import namespace="ffdd1d62-3917-4faa-9ad0-8789774fea5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d6746e-e626-4c0d-b80b-f145813949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dd1d62-3917-4faa-9ad0-8789774fea5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B06975-B123-498A-BB0F-FC70944044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d6746e-e626-4c0d-b80b-f1458139491b"/>
    <ds:schemaRef ds:uri="ffdd1d62-3917-4faa-9ad0-8789774fea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0E47EDC-8F1C-4BEF-AAF0-07A99175B8C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E161E8-275F-4C44-85ED-92A64CA8D70E}">
  <ds:schemaRefs>
    <ds:schemaRef ds:uri="http://www.w3.org/XML/1998/namespace"/>
    <ds:schemaRef ds:uri="http://schemas.microsoft.com/office/2006/metadata/properties"/>
    <ds:schemaRef ds:uri="32d6746e-e626-4c0d-b80b-f1458139491b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ffdd1d62-3917-4faa-9ad0-8789774fea51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Zadłużenie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Stasik</dc:creator>
  <cp:lastModifiedBy>Mateusz Paradowski</cp:lastModifiedBy>
  <dcterms:created xsi:type="dcterms:W3CDTF">2022-10-18T08:33:27Z</dcterms:created>
  <dcterms:modified xsi:type="dcterms:W3CDTF">2022-10-21T07:09:50Z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0x010100EC53EC1A74120047B38B286865DCF947</vt:lpwstr>
  </property>
</Properties>
</file>